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Hoja1" sheetId="1" r:id="rId1"/>
    <sheet name="RESUMEN" sheetId="3" r:id="rId2"/>
    <sheet name="DETALLE" sheetId="4" r:id="rId3"/>
    <sheet name="BdD" sheetId="2" r:id="rId4"/>
  </sheets>
  <externalReferences>
    <externalReference r:id="rId8"/>
  </externalReferences>
  <definedNames>
    <definedName name="_xlnm._FilterDatabase" localSheetId="3" hidden="1">'BdD'!$A$1:$H$44</definedName>
  </definedNames>
  <calcPr calcId="152511"/>
  <pivotCaches>
    <pivotCache cacheId="31" r:id="rId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<sst xmlns="http://schemas.openxmlformats.org/spreadsheetml/2006/main" count="820" uniqueCount="220">
  <si>
    <t>Item</t>
  </si>
  <si>
    <t>Unidad pptaria</t>
  </si>
  <si>
    <t xml:space="preserve">Folio </t>
  </si>
  <si>
    <t>Fecha Folio</t>
  </si>
  <si>
    <t>ID OC</t>
  </si>
  <si>
    <t>Fecha OC</t>
  </si>
  <si>
    <t>N° OP</t>
  </si>
  <si>
    <t>Fecha OP</t>
  </si>
  <si>
    <t>Mes Ejecución</t>
  </si>
  <si>
    <t>Proveedor</t>
  </si>
  <si>
    <t>RUT</t>
  </si>
  <si>
    <t>Detalle</t>
  </si>
  <si>
    <t>Especie</t>
  </si>
  <si>
    <t>Región</t>
  </si>
  <si>
    <t>Moneda</t>
  </si>
  <si>
    <t>Monto Factura</t>
  </si>
  <si>
    <t xml:space="preserve">N° Factura </t>
  </si>
  <si>
    <t>Gerencia</t>
  </si>
  <si>
    <t>22.07.001 Publicidad y Difusión</t>
  </si>
  <si>
    <t>Comunicaciones Corfo</t>
  </si>
  <si>
    <t>1862-276-CM15</t>
  </si>
  <si>
    <t>Enero</t>
  </si>
  <si>
    <t>COMPANIA CHILENA DE COMUNICACIONES S A</t>
  </si>
  <si>
    <t>Aviso Cooperativa.cl 21-12-2015 PRAE Atacama</t>
  </si>
  <si>
    <t>Avisos Legales</t>
  </si>
  <si>
    <t>R.Metropolitana</t>
  </si>
  <si>
    <t>$</t>
  </si>
  <si>
    <t>Emprendimiento</t>
  </si>
  <si>
    <t>1862-1-CM16</t>
  </si>
  <si>
    <t>Febrero</t>
  </si>
  <si>
    <t>EMPRESA EL MERCURIO S A P</t>
  </si>
  <si>
    <t>90193000-7</t>
  </si>
  <si>
    <t>Aviso El Mercurio 04 y 05 enero Concesión Edif Antof</t>
  </si>
  <si>
    <t>Avisos Generales</t>
  </si>
  <si>
    <t>GAF</t>
  </si>
  <si>
    <t>1862-2-CM16</t>
  </si>
  <si>
    <t>COPESA S.A.</t>
  </si>
  <si>
    <t>76170725-6</t>
  </si>
  <si>
    <t>Aviso La Tercera 03 y 04 enero Concesión Edif Antof</t>
  </si>
  <si>
    <t>1862-4-cm16</t>
  </si>
  <si>
    <t>Cía. Perodísticas e Imprenta Tamango S.A.</t>
  </si>
  <si>
    <t>96695300-4</t>
  </si>
  <si>
    <t>Aviso El Divisadero 11/01/2016</t>
  </si>
  <si>
    <t>Avisos generales</t>
  </si>
  <si>
    <t>Aysén</t>
  </si>
  <si>
    <t>Comunicación y Marketing</t>
  </si>
  <si>
    <t>1862-5-cm16</t>
  </si>
  <si>
    <t>Empresa Periodística El Diario de Aysén S.A.</t>
  </si>
  <si>
    <t>93843890-5</t>
  </si>
  <si>
    <t>Aviso Diario de Aysén 11/01/2016</t>
  </si>
  <si>
    <t>1862-8-cm16</t>
  </si>
  <si>
    <t>94795000-2</t>
  </si>
  <si>
    <t>Aviso Cooperativa.cl 18-01-2016 Convocatoria SUP</t>
  </si>
  <si>
    <t>Competitividad</t>
  </si>
  <si>
    <t>1862-10-cm16</t>
  </si>
  <si>
    <t>NA</t>
  </si>
  <si>
    <t>Aviso Cooperativa.cl 18-01-2016 IPRO Arica</t>
  </si>
  <si>
    <t>Arica y Parinacota</t>
  </si>
  <si>
    <t>Dllo. Competitivo</t>
  </si>
  <si>
    <t>Subsecretaria del Interior</t>
  </si>
  <si>
    <t>60501000-8</t>
  </si>
  <si>
    <t>Res N°140 y 143 publicadas 06/01/2016</t>
  </si>
  <si>
    <t>16521-16523</t>
  </si>
  <si>
    <t>Legal</t>
  </si>
  <si>
    <t>Res N°91-2206-2266-2267-142-135-38 publicadas en diciembre y enero 2016</t>
  </si>
  <si>
    <t>15872-15873-15942-15943-16522-16707-16717</t>
  </si>
  <si>
    <t>1862-6-cm16</t>
  </si>
  <si>
    <t>Aviso La Tercera 18/01/2016 Pregrado</t>
  </si>
  <si>
    <t>Inversión y Financiamiento</t>
  </si>
  <si>
    <t>1862-23-cm16</t>
  </si>
  <si>
    <t>Aviso Cooperativa.cl 29-01-2016 Proceso Distribución Audiovisual</t>
  </si>
  <si>
    <t>Innova</t>
  </si>
  <si>
    <t>4293-9-cm16</t>
  </si>
  <si>
    <t>Aviso Cooperativa.cl 14-01-2016 PDT</t>
  </si>
  <si>
    <t>4293-8-cm16</t>
  </si>
  <si>
    <t>Aviso Cooperativa.cl 14-01-2016 Prog Prospección Tecnológica</t>
  </si>
  <si>
    <t>4293-10-cm16</t>
  </si>
  <si>
    <t>Aviso Cooperativa.cl 14-01-2016 Voucher de la Innovación</t>
  </si>
  <si>
    <t>4293-15-cm16</t>
  </si>
  <si>
    <t>Aviso Cooperativa.cl 18-01-2016 Contrato Tecnológicos</t>
  </si>
  <si>
    <t>4293-18-cm16</t>
  </si>
  <si>
    <t>Aviso Cooperativa.cl 22-01-2016 PAEI Reg</t>
  </si>
  <si>
    <t>Valparaíso</t>
  </si>
  <si>
    <t>4293-16-cm16</t>
  </si>
  <si>
    <t>Aviso Cooperativa.cl 19-01-2016 PRÓRROGA PLAZO POSTULACIÓN SEGUNDO LLAMADO CONCURSO INSTRUMENTO “CONSOLIDACIÓN OTL</t>
  </si>
  <si>
    <t>1862-26-cm16</t>
  </si>
  <si>
    <t>Aviso Cooperativa.cl 09-02-2016 Prae Arica</t>
  </si>
  <si>
    <t>1862-30-cm16</t>
  </si>
  <si>
    <t>Aviso Cooperativa.cl 09-02-2016 Prae Maule</t>
  </si>
  <si>
    <t>Maule</t>
  </si>
  <si>
    <t>1862-32-CM16</t>
  </si>
  <si>
    <t>marzo</t>
  </si>
  <si>
    <t>EMPRESA PERIODISTICA AMERICA S.A.</t>
  </si>
  <si>
    <t>76.694.050-1</t>
  </si>
  <si>
    <t>Aviso El Longuino 16-02-2016 NODO</t>
  </si>
  <si>
    <t>Tarapacá</t>
  </si>
  <si>
    <t>1862-33-CM16</t>
  </si>
  <si>
    <t>ANTONIO PUGA Y CIA LTDA</t>
  </si>
  <si>
    <t>80.764.900-0</t>
  </si>
  <si>
    <t>Aviso El Día 16-02-2016 NODO</t>
  </si>
  <si>
    <t>Coquimbo</t>
  </si>
  <si>
    <t>1862-34-CM16</t>
  </si>
  <si>
    <t>SOC INFORMATIVA REGIONAL S A</t>
  </si>
  <si>
    <t>96.852.720-7</t>
  </si>
  <si>
    <t>Aviso El Rancaguino 16-02-2016 NODO</t>
  </si>
  <si>
    <t>O'higgins</t>
  </si>
  <si>
    <t>1862-35-CM16</t>
  </si>
  <si>
    <t>EMPRESA PERIODISTICA EL DIARIO DE AYSEN SA</t>
  </si>
  <si>
    <t>96843890-5</t>
  </si>
  <si>
    <t>Aviso Diario de Aysén 16-02-2016 NODO</t>
  </si>
  <si>
    <t>1862-36-CM16</t>
  </si>
  <si>
    <t>GESTION REGIONAL DE MEDIOS S.A.</t>
  </si>
  <si>
    <t>76.047.103-8</t>
  </si>
  <si>
    <t>Aviso Hoy x Hoy 16-02-2016 NODO</t>
  </si>
  <si>
    <t>1862-37-CM16</t>
  </si>
  <si>
    <t>EMPRESA EL MERCURIO DE VALPARAISO S A P</t>
  </si>
  <si>
    <t>96.705.640-5</t>
  </si>
  <si>
    <t>Aviso Mercurio de Valpo 16-02-2016 NODO</t>
  </si>
  <si>
    <t>1862-38-CM16</t>
  </si>
  <si>
    <t>EMPRESA PERIODISTICA EL NORTE SOCIEDAD A</t>
  </si>
  <si>
    <t>84.295.700-1</t>
  </si>
  <si>
    <t>Aviso Estrella Arica, Iquique y Copiapó 16-02-2016 NODO</t>
  </si>
  <si>
    <t>1862-39-CM16</t>
  </si>
  <si>
    <t>SOC PERIODISTICA ARAUCANIA S A</t>
  </si>
  <si>
    <t>87.778.800-8</t>
  </si>
  <si>
    <t>Aviso El Centro, Austral Tem, Llanquihue, Divisadero y Prensa Austral 16-02-2016 NODO</t>
  </si>
  <si>
    <t>1862-42-CM16</t>
  </si>
  <si>
    <t>Aviso Cooperativa.cl 17-02-2016 AOI IPRO Arica</t>
  </si>
  <si>
    <t>1862-44-CM16</t>
  </si>
  <si>
    <t>Aviso Cooperativa.cl 29-02-2016 Nueva convocatoria del programa “THE S FACTORY”</t>
  </si>
  <si>
    <t>4293-40-CM16</t>
  </si>
  <si>
    <t>Aviso Cooperativa.cl 29-02-2016 Gestión de la Innovación-Portafolio</t>
  </si>
  <si>
    <t>1862-51-CM16</t>
  </si>
  <si>
    <t>EMPRESA PERIODISTICA EL DIARIO DE AYSEN S A</t>
  </si>
  <si>
    <t>96.843.890-5</t>
  </si>
  <si>
    <t>Aviso Diario de Aysén 09-03-2016 DFL15</t>
  </si>
  <si>
    <t>RES n°79 publicada 27/01/2016</t>
  </si>
  <si>
    <t>Res N°141 y 154 publicadas 06 y 23 febrero</t>
  </si>
  <si>
    <t>17884-18810</t>
  </si>
  <si>
    <t>1862-53-CM16</t>
  </si>
  <si>
    <t>94.795.000-2</t>
  </si>
  <si>
    <t>Aviso Cooperativa.cl 18-02-2016 Prae Los Lagos</t>
  </si>
  <si>
    <t>Los Lagos</t>
  </si>
  <si>
    <t>1862-54-CM16</t>
  </si>
  <si>
    <t>Aviso Cooperativa.cl 15-03-2016 Extensión Prae Arica</t>
  </si>
  <si>
    <t>1862-55-CM16</t>
  </si>
  <si>
    <t>Aviso Cooperativa.cl 15-03-2016 Scale-UP</t>
  </si>
  <si>
    <t>1862-52-cm16</t>
  </si>
  <si>
    <t>Aviso Cooperativa.cl 04-03-2016 Prórroga PAEI Valpo</t>
  </si>
  <si>
    <t>TIPO DE AVISO</t>
  </si>
  <si>
    <t>MEDIO</t>
  </si>
  <si>
    <t>TEMA</t>
  </si>
  <si>
    <t>FECHA DE PUBLICACIÓN</t>
  </si>
  <si>
    <t>MES</t>
  </si>
  <si>
    <t>TRIMESTRE</t>
  </si>
  <si>
    <t>MONTO TOTAL</t>
  </si>
  <si>
    <t>REGION</t>
  </si>
  <si>
    <t>ON LINE</t>
  </si>
  <si>
    <t>Cooperativa.cl</t>
  </si>
  <si>
    <t>El Divisadero</t>
  </si>
  <si>
    <t>El Mercurio</t>
  </si>
  <si>
    <t>La Tercera</t>
  </si>
  <si>
    <t>El Longuino</t>
  </si>
  <si>
    <t>El Día</t>
  </si>
  <si>
    <t>El Rancaguino</t>
  </si>
  <si>
    <t>El Centro</t>
  </si>
  <si>
    <t>Diario de Aysén</t>
  </si>
  <si>
    <t>Hoy x Hoy</t>
  </si>
  <si>
    <t>Mercurio de Valpo</t>
  </si>
  <si>
    <t>Austral de Temuco</t>
  </si>
  <si>
    <t>El Llanquihue</t>
  </si>
  <si>
    <t>Prensa Austral</t>
  </si>
  <si>
    <t>NODO</t>
  </si>
  <si>
    <t>Estrella de Iquique</t>
  </si>
  <si>
    <t>Estrella de Copiapó</t>
  </si>
  <si>
    <t>Estrella de Arica</t>
  </si>
  <si>
    <t>Prae Maule</t>
  </si>
  <si>
    <t>Prae Arica</t>
  </si>
  <si>
    <t>PRAE Atacama</t>
  </si>
  <si>
    <t>Concesión Edif Antof</t>
  </si>
  <si>
    <t>Convocatoria SUP</t>
  </si>
  <si>
    <t>IPRO Arica</t>
  </si>
  <si>
    <t>Res N°140 y 143</t>
  </si>
  <si>
    <t xml:space="preserve">Res N°91-2206-2266-2267-142-135-38 </t>
  </si>
  <si>
    <t>Pregrado</t>
  </si>
  <si>
    <t>Proceso Distribución Audiovisual</t>
  </si>
  <si>
    <t>PDT</t>
  </si>
  <si>
    <t>Prog Prospección Tecnológica</t>
  </si>
  <si>
    <t>Voucher de la Innovación</t>
  </si>
  <si>
    <t>Contrato Tecnológicos</t>
  </si>
  <si>
    <t>PAEI Reg</t>
  </si>
  <si>
    <t>PRÓRROGA PLAZO POSTULACIÓN SEGUNDO LLAMADO CONCURSO INSTRUMENTO “CONSOLIDACIÓN OTL</t>
  </si>
  <si>
    <t>Diario Oficial</t>
  </si>
  <si>
    <t>AOI IPRO Arica</t>
  </si>
  <si>
    <t>Nueva convocatoria del programa “THE S FACTORY”</t>
  </si>
  <si>
    <t>Gestión de la Innovación-Portafolio</t>
  </si>
  <si>
    <t>DFL15</t>
  </si>
  <si>
    <t>RES n°79</t>
  </si>
  <si>
    <t>Res N°141 y 154</t>
  </si>
  <si>
    <t>Prae Los Lagos</t>
  </si>
  <si>
    <t>Extensión Prae Arica</t>
  </si>
  <si>
    <t>Scale-UP</t>
  </si>
  <si>
    <t>Prórroga PAEI Valpo</t>
  </si>
  <si>
    <t>1er Trimestre</t>
  </si>
  <si>
    <t>Atacama</t>
  </si>
  <si>
    <t>Araucanía</t>
  </si>
  <si>
    <t>Magallanes</t>
  </si>
  <si>
    <t>PRENSA ESCRITA</t>
  </si>
  <si>
    <t>ENERO</t>
  </si>
  <si>
    <t>FEBRERO</t>
  </si>
  <si>
    <t>MARZO</t>
  </si>
  <si>
    <t>Etiquetas de fila</t>
  </si>
  <si>
    <t>Total general</t>
  </si>
  <si>
    <t>Etiquetas de columna</t>
  </si>
  <si>
    <t>Suma de MONTO TOTAL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</si>
  <si>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</si>
  <si>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</si>
  <si>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</si>
  <si>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19° de la Ley N° 20.882</t>
    </r>
    <r>
      <rPr>
        <b/>
        <sz val="9"/>
        <color indexed="8"/>
        <rFont val="Calibri"/>
        <family val="2"/>
      </rPr>
      <t xml:space="preserve">
Presupuesto Año 2016</t>
    </r>
  </si>
  <si>
    <t>RESUMEN DE PUBLICIDAD Y AVISAJE EN MEDIOS DE COMUNICACIÓN CON IDENTIFICACION LOCAL
Cumplimiento del Art 19° de la Ley N° 20.882
Presupuesto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</si>
</sst>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_-&quot;$&quot;\ * #,##0_-;\-&quot;$&quot;\ * #,##0_-;_-&quot;$&quot;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 style="hair"/>
      <bottom style="dotted"/>
    </border>
    <border>
      <left style="dotted"/>
      <right style="dotted"/>
      <top/>
      <bottom style="dotted"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3" xfId="0" applyNumberFormat="1" applyFill="1" applyBorder="1"/>
    <xf numFmtId="0" fontId="0" fillId="0" borderId="3" xfId="0" applyFill="1" applyBorder="1"/>
    <xf numFmtId="0" fontId="0" fillId="0" borderId="3" xfId="0" applyFont="1" applyFill="1" applyBorder="1" applyAlignment="1">
      <alignment horizontal="center"/>
    </xf>
    <xf numFmtId="165" fontId="0" fillId="0" borderId="2" xfId="20" applyNumberFormat="1" applyFont="1" applyFill="1" applyBorder="1"/>
    <xf numFmtId="14" fontId="0" fillId="0" borderId="3" xfId="0" applyNumberFormat="1" applyFill="1" applyBorder="1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5" fontId="0" fillId="0" borderId="4" xfId="20" applyNumberFormat="1" applyFont="1" applyFill="1" applyBorder="1"/>
    <xf numFmtId="0" fontId="0" fillId="3" borderId="2" xfId="0" applyFill="1" applyBorder="1"/>
    <xf numFmtId="0" fontId="0" fillId="3" borderId="4" xfId="0" applyFill="1" applyBorder="1" applyAlignment="1">
      <alignment horizontal="right"/>
    </xf>
    <xf numFmtId="14" fontId="0" fillId="3" borderId="3" xfId="0" applyNumberFormat="1" applyFill="1" applyBorder="1" applyAlignment="1">
      <alignment horizontal="right"/>
    </xf>
    <xf numFmtId="0" fontId="5" fillId="4" borderId="5" xfId="0" applyFont="1" applyFill="1" applyBorder="1" applyAlignment="1">
      <alignment horizontal="center" vertical="center" wrapText="1"/>
    </xf>
    <xf numFmtId="166" fontId="5" fillId="4" borderId="5" xfId="21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4" fontId="0" fillId="0" borderId="0" xfId="0" applyNumberFormat="1"/>
    <xf numFmtId="0" fontId="0" fillId="0" borderId="6" xfId="0" applyFill="1" applyBorder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20" applyNumberFormat="1" applyFont="1"/>
    <xf numFmtId="165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166" fontId="2" fillId="4" borderId="9" xfId="0" applyNumberFormat="1" applyFont="1" applyFill="1" applyBorder="1" applyAlignment="1">
      <alignment horizontal="center"/>
    </xf>
    <xf numFmtId="166" fontId="0" fillId="0" borderId="0" xfId="23" applyNumberFormat="1" applyFont="1"/>
    <xf numFmtId="0" fontId="8" fillId="0" borderId="0" xfId="0" applyFont="1" applyAlignment="1">
      <alignment horizontal="center"/>
    </xf>
    <xf numFmtId="9" fontId="3" fillId="0" borderId="0" xfId="22" applyFont="1" applyAlignment="1">
      <alignment horizontal="center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Moneda 2" xfId="23"/>
  </cellStyles>
  <dxfs count="6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gaf.mvr\Desktop\RESPALDO\Presupuesto\2016\Ppt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INNOVA"/>
      <sheetName val="RESUMEN CORFO"/>
      <sheetName val="Hoja1"/>
      <sheetName val="Ppto 2016"/>
      <sheetName val="Listas"/>
      <sheetName val="RESOLUCIONES"/>
      <sheetName val="CONTR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43" refreshedBy="María Soledad Vilches Rodríguez" refreshedVersion="5">
  <cacheSource type="worksheet">
    <worksheetSource ref="A1:H44" sheet="BdD"/>
  </cacheSource>
  <cacheFields count="8">
    <cacheField name="TIPO DE AVISO">
      <sharedItems containsMixedTypes="0" count="2">
        <s v="ON LINE"/>
        <s v="PRENSA ESCRITA"/>
      </sharedItems>
    </cacheField>
    <cacheField name="MEDIO">
      <sharedItems containsMixedTypes="0" count="19">
        <s v="Cooperativa.cl"/>
        <s v="El Mercurio"/>
        <s v="La Tercera"/>
        <s v="El Divisadero"/>
        <s v="Diario de Aysén"/>
        <s v="Diario Oficial"/>
        <s v="El Longuino"/>
        <s v="El Día"/>
        <s v="El Rancaguino"/>
        <s v="Hoy x Hoy"/>
        <s v="Mercurio de Valpo"/>
        <s v="Estrella de Arica"/>
        <s v="Estrella de Iquique"/>
        <s v="Estrella de Copiapó"/>
        <s v="El Centro"/>
        <s v="Austral de Temuco"/>
        <s v="El Llanquihue"/>
        <s v="Prensa Austral"/>
        <s v="Cooperativa.cl "/>
      </sharedItems>
    </cacheField>
    <cacheField name="TEMA">
      <sharedItems containsMixedTypes="0" count="29">
        <s v="PRAE Atacama"/>
        <s v="Concesión Edif Antof"/>
        <s v="Aviso El Divisadero 11/01/2016"/>
        <s v="Aviso Diario de Aysén 11/01/2016"/>
        <s v="Convocatoria SUP"/>
        <s v="IPRO Arica"/>
        <s v="Res N°140 y 143"/>
        <s v="Res N°91-2206-2266-2267-142-135-38 "/>
        <s v="Pregrado"/>
        <s v="Proceso Distribución Audiovisual"/>
        <s v="PDT"/>
        <s v="Prog Prospección Tecnológica"/>
        <s v="Voucher de la Innovación"/>
        <s v="Contrato Tecnológicos"/>
        <s v="PAEI Reg"/>
        <s v="PRÓRROGA PLAZO POSTULACIÓN SEGUNDO LLAMADO CONCURSO INSTRUMENTO “CONSOLIDACIÓN OTL"/>
        <s v="Prae Arica"/>
        <s v="Prae Maule"/>
        <s v="NODO"/>
        <s v="AOI IPRO Arica"/>
        <s v="Nueva convocatoria del programa “THE S FACTORY”"/>
        <s v="Gestión de la Innovación-Portafolio"/>
        <s v="DFL15"/>
        <s v="RES n°79"/>
        <s v="Res N°141 y 154"/>
        <s v="Prae Los Lagos"/>
        <s v="Extensión Prae Arica"/>
        <s v="Scale-UP"/>
        <s v="Prórroga PAEI Valpo"/>
      </sharedItems>
    </cacheField>
    <cacheField name="FECHA DE PUBLICACIÓN" numFmtId="14">
      <sharedItems containsDate="1" containsString="0" containsBlank="1" containsMixedTypes="0" count="0"/>
    </cacheField>
    <cacheField name="MES">
      <sharedItems containsBlank="1" containsMixedTypes="0" count="0"/>
    </cacheField>
    <cacheField name="TRIMESTRE">
      <sharedItems containsMixedTypes="0" count="1">
        <s v="1er Trimestre"/>
      </sharedItems>
    </cacheField>
    <cacheField name="MONTO TOTAL" numFmtId="165">
      <sharedItems containsSemiMixedTypes="0" containsString="0" containsMixedTypes="0" containsNumber="1" containsInteger="1" count="0"/>
    </cacheField>
    <cacheField name="REGION">
      <sharedItems containsMixedTypes="0" count="12">
        <s v="R.Metropolitana"/>
        <s v="Aysén"/>
        <s v="Arica y Parinacota"/>
        <s v="Valparaíso"/>
        <s v="Maule"/>
        <s v="Tarapacá"/>
        <s v="Coquimbo"/>
        <s v="O'higgins"/>
        <s v="Atacama"/>
        <s v="Araucanía"/>
        <s v="Los Lagos"/>
        <s v="Magallan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x v="0"/>
    <x v="0"/>
    <d v="2015-12-21T00:00:00.000"/>
    <s v="ENERO"/>
    <x v="0"/>
    <n v="357000"/>
    <x v="0"/>
  </r>
  <r>
    <x v="1"/>
    <x v="1"/>
    <x v="1"/>
    <d v="2016-01-04T00:00:00.000"/>
    <s v="ENERO"/>
    <x v="0"/>
    <n v="2369304.28"/>
    <x v="0"/>
  </r>
  <r>
    <x v="1"/>
    <x v="2"/>
    <x v="1"/>
    <d v="2016-01-03T00:00:00.000"/>
    <s v="ENERO"/>
    <x v="0"/>
    <n v="1666000"/>
    <x v="0"/>
  </r>
  <r>
    <x v="1"/>
    <x v="3"/>
    <x v="2"/>
    <d v="2016-01-11T00:00:00.000"/>
    <s v="ENERO"/>
    <x v="0"/>
    <n v="44625"/>
    <x v="1"/>
  </r>
  <r>
    <x v="1"/>
    <x v="4"/>
    <x v="3"/>
    <d v="2016-01-11T00:00:00.000"/>
    <s v="ENERO"/>
    <x v="0"/>
    <n v="65345"/>
    <x v="1"/>
  </r>
  <r>
    <x v="0"/>
    <x v="0"/>
    <x v="4"/>
    <d v="2016-01-18T00:00:00.000"/>
    <s v="ENERO"/>
    <x v="0"/>
    <n v="357000"/>
    <x v="0"/>
  </r>
  <r>
    <x v="0"/>
    <x v="0"/>
    <x v="5"/>
    <d v="2016-01-18T00:00:00.000"/>
    <s v="ENERO"/>
    <x v="0"/>
    <n v="357000"/>
    <x v="2"/>
  </r>
  <r>
    <x v="1"/>
    <x v="5"/>
    <x v="6"/>
    <d v="2016-01-06T00:00:00.000"/>
    <s v="ENERO"/>
    <x v="0"/>
    <n v="649854"/>
    <x v="0"/>
  </r>
  <r>
    <x v="1"/>
    <x v="5"/>
    <x v="7"/>
    <m/>
    <m/>
    <x v="0"/>
    <n v="2906875"/>
    <x v="0"/>
  </r>
  <r>
    <x v="1"/>
    <x v="2"/>
    <x v="8"/>
    <d v="2016-01-18T00:00:00.000"/>
    <s v="ENERO"/>
    <x v="0"/>
    <n v="928200"/>
    <x v="0"/>
  </r>
  <r>
    <x v="0"/>
    <x v="0"/>
    <x v="9"/>
    <d v="2016-01-29T00:00:00.000"/>
    <s v="ENERO"/>
    <x v="0"/>
    <n v="357000"/>
    <x v="0"/>
  </r>
  <r>
    <x v="0"/>
    <x v="0"/>
    <x v="10"/>
    <d v="2016-01-14T00:00:00.000"/>
    <s v="ENERO"/>
    <x v="0"/>
    <n v="357000"/>
    <x v="0"/>
  </r>
  <r>
    <x v="0"/>
    <x v="0"/>
    <x v="11"/>
    <d v="2016-01-14T00:00:00.000"/>
    <s v="ENERO"/>
    <x v="0"/>
    <n v="357000"/>
    <x v="0"/>
  </r>
  <r>
    <x v="0"/>
    <x v="0"/>
    <x v="12"/>
    <d v="2016-01-14T00:00:00.000"/>
    <s v="ENERO"/>
    <x v="0"/>
    <n v="357000"/>
    <x v="0"/>
  </r>
  <r>
    <x v="0"/>
    <x v="0"/>
    <x v="13"/>
    <d v="2016-02-18T00:00:00.000"/>
    <s v="FEBRERO"/>
    <x v="0"/>
    <n v="357000"/>
    <x v="0"/>
  </r>
  <r>
    <x v="0"/>
    <x v="0"/>
    <x v="14"/>
    <d v="2016-01-22T00:00:00.000"/>
    <s v="ENERO"/>
    <x v="0"/>
    <n v="357000"/>
    <x v="3"/>
  </r>
  <r>
    <x v="0"/>
    <x v="0"/>
    <x v="15"/>
    <d v="2016-01-19T00:00:00.000"/>
    <s v="ENERO"/>
    <x v="0"/>
    <n v="357000"/>
    <x v="0"/>
  </r>
  <r>
    <x v="0"/>
    <x v="0"/>
    <x v="16"/>
    <d v="2016-02-09T00:00:00.000"/>
    <s v="FEBRERO"/>
    <x v="0"/>
    <n v="357000"/>
    <x v="2"/>
  </r>
  <r>
    <x v="0"/>
    <x v="0"/>
    <x v="17"/>
    <d v="2016-02-09T00:00:00.000"/>
    <s v="FEBRERO"/>
    <x v="0"/>
    <n v="357000"/>
    <x v="4"/>
  </r>
  <r>
    <x v="1"/>
    <x v="6"/>
    <x v="18"/>
    <d v="2016-02-16T00:00:00.000"/>
    <s v="FEBRERO"/>
    <x v="0"/>
    <n v="288235"/>
    <x v="5"/>
  </r>
  <r>
    <x v="1"/>
    <x v="7"/>
    <x v="18"/>
    <d v="2016-02-16T00:00:00.000"/>
    <s v="FEBRERO"/>
    <x v="0"/>
    <n v="300568"/>
    <x v="6"/>
  </r>
  <r>
    <x v="1"/>
    <x v="8"/>
    <x v="18"/>
    <d v="2016-02-16T00:00:00.000"/>
    <s v="FEBRERO"/>
    <x v="0"/>
    <n v="484163"/>
    <x v="7"/>
  </r>
  <r>
    <x v="1"/>
    <x v="4"/>
    <x v="18"/>
    <d v="2016-02-16T00:00:00.000"/>
    <s v="FEBRERO"/>
    <x v="0"/>
    <n v="73920"/>
    <x v="1"/>
  </r>
  <r>
    <x v="1"/>
    <x v="9"/>
    <x v="18"/>
    <d v="2016-02-16T00:00:00.000"/>
    <s v="FEBRERO"/>
    <x v="0"/>
    <n v="476000"/>
    <x v="0"/>
  </r>
  <r>
    <x v="1"/>
    <x v="10"/>
    <x v="18"/>
    <d v="2016-02-16T00:00:00.000"/>
    <s v="FEBRERO"/>
    <x v="0"/>
    <n v="899723.2999999999"/>
    <x v="3"/>
  </r>
  <r>
    <x v="1"/>
    <x v="11"/>
    <x v="18"/>
    <d v="2016-02-16T00:00:00.000"/>
    <s v="FEBRERO"/>
    <x v="0"/>
    <n v="488590.99333333335"/>
    <x v="2"/>
  </r>
  <r>
    <x v="1"/>
    <x v="12"/>
    <x v="18"/>
    <d v="2016-02-16T00:00:00.000"/>
    <s v="FEBRERO"/>
    <x v="0"/>
    <n v="488590.99333333335"/>
    <x v="5"/>
  </r>
  <r>
    <x v="1"/>
    <x v="13"/>
    <x v="18"/>
    <d v="2016-02-16T00:00:00.000"/>
    <s v="FEBRERO"/>
    <x v="0"/>
    <n v="488590.99333333335"/>
    <x v="8"/>
  </r>
  <r>
    <x v="1"/>
    <x v="14"/>
    <x v="18"/>
    <d v="2016-02-16T00:00:00.000"/>
    <s v="FEBRERO"/>
    <x v="0"/>
    <n v="565637.4639999999"/>
    <x v="4"/>
  </r>
  <r>
    <x v="1"/>
    <x v="15"/>
    <x v="18"/>
    <d v="2016-02-16T00:00:00.000"/>
    <s v="FEBRERO"/>
    <x v="0"/>
    <n v="565637.4639999999"/>
    <x v="9"/>
  </r>
  <r>
    <x v="1"/>
    <x v="16"/>
    <x v="18"/>
    <d v="2016-02-16T00:00:00.000"/>
    <s v="FEBRERO"/>
    <x v="0"/>
    <n v="565637.4639999999"/>
    <x v="10"/>
  </r>
  <r>
    <x v="1"/>
    <x v="3"/>
    <x v="18"/>
    <d v="2016-02-16T00:00:00.000"/>
    <s v="FEBRERO"/>
    <x v="0"/>
    <n v="565637.4639999999"/>
    <x v="1"/>
  </r>
  <r>
    <x v="1"/>
    <x v="17"/>
    <x v="18"/>
    <d v="2016-02-16T00:00:00.000"/>
    <s v="FEBRERO"/>
    <x v="0"/>
    <n v="565637.4639999999"/>
    <x v="11"/>
  </r>
  <r>
    <x v="0"/>
    <x v="0"/>
    <x v="19"/>
    <d v="2016-02-17T00:00:00.000"/>
    <s v="FEBRERO"/>
    <x v="0"/>
    <n v="357000"/>
    <x v="2"/>
  </r>
  <r>
    <x v="0"/>
    <x v="0"/>
    <x v="20"/>
    <d v="2016-02-29T00:00:00.000"/>
    <s v="FEBRERO"/>
    <x v="0"/>
    <n v="357000"/>
    <x v="0"/>
  </r>
  <r>
    <x v="0"/>
    <x v="0"/>
    <x v="21"/>
    <d v="2016-02-29T00:00:00.000"/>
    <s v="FEBRERO"/>
    <x v="0"/>
    <n v="357000"/>
    <x v="0"/>
  </r>
  <r>
    <x v="1"/>
    <x v="4"/>
    <x v="22"/>
    <d v="2016-03-09T00:00:00.000"/>
    <s v="MARZO"/>
    <x v="0"/>
    <n v="169932"/>
    <x v="1"/>
  </r>
  <r>
    <x v="1"/>
    <x v="5"/>
    <x v="23"/>
    <d v="2016-01-27T00:00:00.000"/>
    <s v="ENERO"/>
    <x v="0"/>
    <n v="87346"/>
    <x v="0"/>
  </r>
  <r>
    <x v="1"/>
    <x v="5"/>
    <x v="24"/>
    <m/>
    <m/>
    <x v="0"/>
    <n v="715028"/>
    <x v="0"/>
  </r>
  <r>
    <x v="0"/>
    <x v="0"/>
    <x v="25"/>
    <d v="2016-02-18T00:00:00.000"/>
    <s v="FEBRERO"/>
    <x v="0"/>
    <n v="357000"/>
    <x v="10"/>
  </r>
  <r>
    <x v="0"/>
    <x v="0"/>
    <x v="26"/>
    <d v="2016-03-15T00:00:00.000"/>
    <s v="MARZO"/>
    <x v="0"/>
    <n v="357000"/>
    <x v="2"/>
  </r>
  <r>
    <x v="0"/>
    <x v="0"/>
    <x v="27"/>
    <d v="2016-03-15T00:00:00.000"/>
    <s v="MARZO"/>
    <x v="0"/>
    <n v="357000"/>
    <x v="0"/>
  </r>
  <r>
    <x v="0"/>
    <x v="0"/>
    <x v="28"/>
    <d v="2016-03-04T00:00:00.000"/>
    <s v="MARZO"/>
    <x v="0"/>
    <n v="357000"/>
    <x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1" cacheId="3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9:D22" firstHeaderRow="1" firstDataRow="2" firstDataCol="1"/>
  <pivotFields count="8">
    <pivotField showAll="0"/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dataField="1" showAll="0" numFmtId="165"/>
    <pivotField axis="axisRow" showAll="0">
      <items count="13">
        <item x="9"/>
        <item x="2"/>
        <item x="8"/>
        <item x="1"/>
        <item x="6"/>
        <item x="10"/>
        <item x="11"/>
        <item x="4"/>
        <item x="7"/>
        <item h="1" x="0"/>
        <item x="5"/>
        <item x="3"/>
        <item t="default"/>
      </items>
    </pivotField>
  </pivotFields>
  <rowFields count="1">
    <field x="7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5"/>
  </dataFields>
  <formats count="3">
    <format dxfId="5">
      <pivotArea outline="0" fieldPosition="0" collapsedLevelsAreSubtotals="1"/>
    </format>
    <format dxfId="4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2" cacheId="3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3:D71" firstHeaderRow="1" firstDataRow="2" firstDataCol="1"/>
  <pivotFields count="8">
    <pivotField axis="axisRow" showAll="0">
      <items count="3">
        <item x="0"/>
        <item x="1"/>
        <item t="default"/>
      </items>
    </pivotField>
    <pivotField axis="axisRow" showAll="0">
      <items count="20">
        <item x="15"/>
        <item x="0"/>
        <item m="1" x="18"/>
        <item x="4"/>
        <item x="5"/>
        <item x="14"/>
        <item x="7"/>
        <item x="3"/>
        <item x="16"/>
        <item x="6"/>
        <item x="1"/>
        <item x="8"/>
        <item x="11"/>
        <item x="13"/>
        <item x="12"/>
        <item x="9"/>
        <item x="2"/>
        <item x="10"/>
        <item x="17"/>
        <item t="default"/>
      </items>
    </pivotField>
    <pivotField axis="axisRow" showAll="0">
      <items count="30">
        <item x="19"/>
        <item x="3"/>
        <item x="2"/>
        <item x="1"/>
        <item x="13"/>
        <item x="4"/>
        <item x="22"/>
        <item x="26"/>
        <item x="21"/>
        <item x="5"/>
        <item x="18"/>
        <item x="20"/>
        <item x="14"/>
        <item x="10"/>
        <item x="16"/>
        <item x="0"/>
        <item x="25"/>
        <item x="17"/>
        <item x="8"/>
        <item x="9"/>
        <item x="11"/>
        <item x="28"/>
        <item x="15"/>
        <item x="6"/>
        <item x="24"/>
        <item x="23"/>
        <item x="7"/>
        <item x="27"/>
        <item x="12"/>
        <item t="default"/>
      </items>
    </pivotField>
    <pivotField showAll="0"/>
    <pivotField showAll="0"/>
    <pivotField axis="axisCol" showAll="0">
      <items count="2">
        <item x="0"/>
        <item t="default"/>
      </items>
    </pivotField>
    <pivotField dataField="1" showAll="0" numFmtId="165"/>
    <pivotField axis="axisRow" showAll="0">
      <items count="13">
        <item x="9"/>
        <item x="2"/>
        <item x="8"/>
        <item x="1"/>
        <item x="6"/>
        <item x="10"/>
        <item x="11"/>
        <item x="4"/>
        <item x="7"/>
        <item h="1" x="0"/>
        <item x="5"/>
        <item x="3"/>
        <item t="default"/>
      </items>
    </pivotField>
  </pivotFields>
  <rowFields count="4">
    <field x="7"/>
    <field x="0"/>
    <field x="1"/>
    <field x="2"/>
  </rowFields>
  <rowItems count="67">
    <i>
      <x/>
    </i>
    <i r="1">
      <x v="1"/>
    </i>
    <i r="2">
      <x/>
    </i>
    <i r="3">
      <x v="10"/>
    </i>
    <i>
      <x v="1"/>
    </i>
    <i r="1">
      <x/>
    </i>
    <i r="2">
      <x v="1"/>
    </i>
    <i r="3">
      <x/>
    </i>
    <i r="3">
      <x v="7"/>
    </i>
    <i r="3">
      <x v="9"/>
    </i>
    <i r="3">
      <x v="14"/>
    </i>
    <i r="1">
      <x v="1"/>
    </i>
    <i r="2">
      <x v="12"/>
    </i>
    <i r="3">
      <x v="10"/>
    </i>
    <i>
      <x v="2"/>
    </i>
    <i r="1">
      <x v="1"/>
    </i>
    <i r="2">
      <x v="13"/>
    </i>
    <i r="3">
      <x v="10"/>
    </i>
    <i>
      <x v="3"/>
    </i>
    <i r="1">
      <x v="1"/>
    </i>
    <i r="2">
      <x v="3"/>
    </i>
    <i r="3">
      <x v="1"/>
    </i>
    <i r="3">
      <x v="6"/>
    </i>
    <i r="3">
      <x v="10"/>
    </i>
    <i r="2">
      <x v="7"/>
    </i>
    <i r="3">
      <x v="2"/>
    </i>
    <i r="3">
      <x v="10"/>
    </i>
    <i>
      <x v="4"/>
    </i>
    <i r="1">
      <x v="1"/>
    </i>
    <i r="2">
      <x v="6"/>
    </i>
    <i r="3">
      <x v="10"/>
    </i>
    <i>
      <x v="5"/>
    </i>
    <i r="1">
      <x/>
    </i>
    <i r="2">
      <x v="1"/>
    </i>
    <i r="3">
      <x v="16"/>
    </i>
    <i r="1">
      <x v="1"/>
    </i>
    <i r="2">
      <x v="8"/>
    </i>
    <i r="3">
      <x v="10"/>
    </i>
    <i>
      <x v="6"/>
    </i>
    <i r="1">
      <x v="1"/>
    </i>
    <i r="2">
      <x v="18"/>
    </i>
    <i r="3">
      <x v="10"/>
    </i>
    <i>
      <x v="7"/>
    </i>
    <i r="1">
      <x/>
    </i>
    <i r="2">
      <x v="1"/>
    </i>
    <i r="3">
      <x v="17"/>
    </i>
    <i r="1">
      <x v="1"/>
    </i>
    <i r="2">
      <x v="5"/>
    </i>
    <i r="3">
      <x v="10"/>
    </i>
    <i>
      <x v="8"/>
    </i>
    <i r="1">
      <x v="1"/>
    </i>
    <i r="2">
      <x v="11"/>
    </i>
    <i r="3">
      <x v="10"/>
    </i>
    <i>
      <x v="10"/>
    </i>
    <i r="1">
      <x v="1"/>
    </i>
    <i r="2">
      <x v="9"/>
    </i>
    <i r="3">
      <x v="10"/>
    </i>
    <i r="2">
      <x v="14"/>
    </i>
    <i r="3">
      <x v="10"/>
    </i>
    <i>
      <x v="11"/>
    </i>
    <i r="1">
      <x/>
    </i>
    <i r="2">
      <x v="1"/>
    </i>
    <i r="3">
      <x v="12"/>
    </i>
    <i r="1">
      <x v="1"/>
    </i>
    <i r="2">
      <x v="17"/>
    </i>
    <i r="3">
      <x v="10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65"/>
  </dataFields>
  <formats count="3">
    <format dxfId="2">
      <pivotArea outline="0" fieldPosition="0" collapsedLevelsAreSubtotals="1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 topLeftCell="K1">
      <selection activeCell="L30" sqref="L30"/>
    </sheetView>
  </sheetViews>
  <sheetFormatPr defaultColWidth="11.421875" defaultRowHeight="15"/>
  <cols>
    <col min="1" max="1" width="28.57421875" style="0" bestFit="1" customWidth="1"/>
    <col min="2" max="2" width="20.8515625" style="0" bestFit="1" customWidth="1"/>
    <col min="3" max="3" width="5.421875" style="0" bestFit="1" customWidth="1"/>
    <col min="4" max="4" width="11.00390625" style="0" bestFit="1" customWidth="1"/>
    <col min="5" max="5" width="14.28125" style="0" bestFit="1" customWidth="1"/>
    <col min="6" max="6" width="10.421875" style="0" bestFit="1" customWidth="1"/>
    <col min="7" max="7" width="6.140625" style="0" bestFit="1" customWidth="1"/>
    <col min="8" max="8" width="10.421875" style="0" bestFit="1" customWidth="1"/>
    <col min="9" max="9" width="9.421875" style="0" bestFit="1" customWidth="1"/>
    <col min="10" max="10" width="43.7109375" style="0" bestFit="1" customWidth="1"/>
    <col min="11" max="11" width="11.8515625" style="0" bestFit="1" customWidth="1"/>
    <col min="12" max="12" width="123.57421875" style="0" bestFit="1" customWidth="1"/>
    <col min="13" max="13" width="16.28125" style="0" bestFit="1" customWidth="1"/>
    <col min="14" max="14" width="16.7109375" style="0" bestFit="1" customWidth="1"/>
    <col min="15" max="15" width="8.421875" style="0" bestFit="1" customWidth="1"/>
    <col min="16" max="16" width="10.57421875" style="0" bestFit="1" customWidth="1"/>
    <col min="17" max="17" width="41.00390625" style="0" bestFit="1" customWidth="1"/>
    <col min="18" max="18" width="25.140625" style="0" bestFit="1" customWidth="1"/>
  </cols>
  <sheetData>
    <row r="2" spans="1:18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2" t="s">
        <v>17</v>
      </c>
    </row>
    <row r="3" spans="1:18" ht="15">
      <c r="A3" s="3" t="s">
        <v>18</v>
      </c>
      <c r="B3" s="3" t="s">
        <v>19</v>
      </c>
      <c r="C3" s="4">
        <v>5760</v>
      </c>
      <c r="D3" s="5">
        <v>42359</v>
      </c>
      <c r="E3" s="4" t="s">
        <v>20</v>
      </c>
      <c r="F3" s="6">
        <v>42360</v>
      </c>
      <c r="G3" s="3">
        <v>3</v>
      </c>
      <c r="H3" s="7">
        <v>42374</v>
      </c>
      <c r="I3" s="8" t="s">
        <v>21</v>
      </c>
      <c r="J3" s="3" t="s">
        <v>22</v>
      </c>
      <c r="K3" s="12" t="s">
        <v>51</v>
      </c>
      <c r="L3" s="3" t="s">
        <v>23</v>
      </c>
      <c r="M3" s="8" t="s">
        <v>24</v>
      </c>
      <c r="N3" s="8" t="s">
        <v>25</v>
      </c>
      <c r="O3" s="9" t="s">
        <v>26</v>
      </c>
      <c r="P3" s="10">
        <v>357000</v>
      </c>
      <c r="Q3" s="3">
        <v>9795</v>
      </c>
      <c r="R3" s="8" t="s">
        <v>27</v>
      </c>
    </row>
    <row r="4" spans="1:18" ht="15">
      <c r="A4" s="3" t="s">
        <v>18</v>
      </c>
      <c r="B4" s="3" t="s">
        <v>19</v>
      </c>
      <c r="C4" s="8">
        <v>5783</v>
      </c>
      <c r="D4" s="11">
        <v>42374</v>
      </c>
      <c r="E4" s="8" t="s">
        <v>28</v>
      </c>
      <c r="F4" s="11">
        <v>42374</v>
      </c>
      <c r="G4" s="8">
        <v>16</v>
      </c>
      <c r="H4" s="7">
        <v>42403</v>
      </c>
      <c r="I4" s="8" t="s">
        <v>29</v>
      </c>
      <c r="J4" s="3" t="s">
        <v>30</v>
      </c>
      <c r="K4" s="12" t="s">
        <v>31</v>
      </c>
      <c r="L4" s="8" t="s">
        <v>32</v>
      </c>
      <c r="M4" s="8" t="s">
        <v>33</v>
      </c>
      <c r="N4" s="8" t="s">
        <v>25</v>
      </c>
      <c r="O4" s="9" t="s">
        <v>26</v>
      </c>
      <c r="P4" s="10">
        <v>2369304.28</v>
      </c>
      <c r="Q4" s="8">
        <v>11857485</v>
      </c>
      <c r="R4" s="8" t="s">
        <v>34</v>
      </c>
    </row>
    <row r="5" spans="1:18" ht="15">
      <c r="A5" s="3" t="s">
        <v>18</v>
      </c>
      <c r="B5" s="3" t="s">
        <v>19</v>
      </c>
      <c r="C5" s="8">
        <v>5784</v>
      </c>
      <c r="D5" s="11">
        <v>42374</v>
      </c>
      <c r="E5" s="8" t="s">
        <v>35</v>
      </c>
      <c r="F5" s="11">
        <v>42374</v>
      </c>
      <c r="G5" s="8">
        <v>17</v>
      </c>
      <c r="H5" s="7">
        <v>42403</v>
      </c>
      <c r="I5" s="8" t="s">
        <v>29</v>
      </c>
      <c r="J5" s="3" t="s">
        <v>36</v>
      </c>
      <c r="K5" s="12" t="s">
        <v>37</v>
      </c>
      <c r="L5" s="8" t="s">
        <v>38</v>
      </c>
      <c r="M5" s="8" t="s">
        <v>33</v>
      </c>
      <c r="N5" s="8" t="s">
        <v>25</v>
      </c>
      <c r="O5" s="9" t="s">
        <v>26</v>
      </c>
      <c r="P5" s="10">
        <v>1666000</v>
      </c>
      <c r="Q5" s="8">
        <v>40003</v>
      </c>
      <c r="R5" s="8" t="s">
        <v>34</v>
      </c>
    </row>
    <row r="6" spans="1:18" ht="15">
      <c r="A6" s="12" t="s">
        <v>18</v>
      </c>
      <c r="B6" s="3" t="s">
        <v>19</v>
      </c>
      <c r="C6" s="13">
        <v>5803</v>
      </c>
      <c r="D6" s="5">
        <v>42377</v>
      </c>
      <c r="E6" s="13" t="s">
        <v>39</v>
      </c>
      <c r="F6" s="14">
        <v>42380</v>
      </c>
      <c r="G6" s="12">
        <v>20</v>
      </c>
      <c r="H6" s="7">
        <v>42404</v>
      </c>
      <c r="I6" s="8" t="s">
        <v>29</v>
      </c>
      <c r="J6" s="3" t="s">
        <v>40</v>
      </c>
      <c r="K6" s="12" t="s">
        <v>41</v>
      </c>
      <c r="L6" s="12" t="s">
        <v>42</v>
      </c>
      <c r="M6" s="8" t="s">
        <v>43</v>
      </c>
      <c r="N6" s="8" t="s">
        <v>44</v>
      </c>
      <c r="O6" s="9" t="s">
        <v>26</v>
      </c>
      <c r="P6" s="10">
        <v>44625</v>
      </c>
      <c r="Q6" s="12">
        <v>5695</v>
      </c>
      <c r="R6" s="8" t="s">
        <v>45</v>
      </c>
    </row>
    <row r="7" spans="1:18" ht="15">
      <c r="A7" s="12" t="s">
        <v>18</v>
      </c>
      <c r="B7" s="3" t="s">
        <v>19</v>
      </c>
      <c r="C7" s="13">
        <v>5804</v>
      </c>
      <c r="D7" s="5">
        <v>42377</v>
      </c>
      <c r="E7" s="13" t="s">
        <v>46</v>
      </c>
      <c r="F7" s="14">
        <v>42380</v>
      </c>
      <c r="G7" s="12">
        <v>19</v>
      </c>
      <c r="H7" s="7">
        <v>42404</v>
      </c>
      <c r="I7" s="8" t="s">
        <v>29</v>
      </c>
      <c r="J7" s="3" t="s">
        <v>47</v>
      </c>
      <c r="K7" s="12" t="s">
        <v>48</v>
      </c>
      <c r="L7" s="12" t="s">
        <v>49</v>
      </c>
      <c r="M7" s="8" t="s">
        <v>43</v>
      </c>
      <c r="N7" s="8" t="s">
        <v>44</v>
      </c>
      <c r="O7" s="9" t="s">
        <v>26</v>
      </c>
      <c r="P7" s="15">
        <v>65345</v>
      </c>
      <c r="Q7" s="12">
        <v>12198</v>
      </c>
      <c r="R7" s="8" t="s">
        <v>45</v>
      </c>
    </row>
    <row r="8" spans="1:18" ht="15">
      <c r="A8" s="3" t="s">
        <v>18</v>
      </c>
      <c r="B8" s="3" t="s">
        <v>19</v>
      </c>
      <c r="C8" s="13">
        <v>5841</v>
      </c>
      <c r="D8" s="5">
        <v>42384</v>
      </c>
      <c r="E8" s="13" t="s">
        <v>50</v>
      </c>
      <c r="F8" s="14">
        <v>42387</v>
      </c>
      <c r="G8" s="12">
        <v>11</v>
      </c>
      <c r="H8" s="7">
        <v>42401</v>
      </c>
      <c r="I8" s="8" t="s">
        <v>29</v>
      </c>
      <c r="J8" s="3" t="s">
        <v>22</v>
      </c>
      <c r="K8" s="12" t="s">
        <v>51</v>
      </c>
      <c r="L8" s="12" t="s">
        <v>52</v>
      </c>
      <c r="M8" s="8" t="s">
        <v>24</v>
      </c>
      <c r="N8" s="8" t="s">
        <v>25</v>
      </c>
      <c r="O8" s="9" t="s">
        <v>26</v>
      </c>
      <c r="P8" s="15">
        <v>357000</v>
      </c>
      <c r="Q8" s="12">
        <v>9995</v>
      </c>
      <c r="R8" s="8" t="s">
        <v>27</v>
      </c>
    </row>
    <row r="9" spans="1:18" ht="15">
      <c r="A9" s="3" t="s">
        <v>18</v>
      </c>
      <c r="B9" s="3" t="s">
        <v>53</v>
      </c>
      <c r="C9" s="13">
        <v>5840</v>
      </c>
      <c r="D9" s="5">
        <v>42384</v>
      </c>
      <c r="E9" s="13" t="s">
        <v>54</v>
      </c>
      <c r="F9" s="14">
        <v>42387</v>
      </c>
      <c r="G9" s="13" t="s">
        <v>55</v>
      </c>
      <c r="H9" s="13" t="s">
        <v>55</v>
      </c>
      <c r="I9" s="8" t="s">
        <v>29</v>
      </c>
      <c r="J9" s="3" t="s">
        <v>22</v>
      </c>
      <c r="K9" s="12" t="s">
        <v>51</v>
      </c>
      <c r="L9" s="12" t="s">
        <v>56</v>
      </c>
      <c r="M9" s="8" t="s">
        <v>24</v>
      </c>
      <c r="N9" s="8" t="s">
        <v>57</v>
      </c>
      <c r="O9" s="9" t="s">
        <v>26</v>
      </c>
      <c r="P9" s="15">
        <v>357000</v>
      </c>
      <c r="Q9" s="12">
        <v>9996</v>
      </c>
      <c r="R9" s="8" t="s">
        <v>58</v>
      </c>
    </row>
    <row r="10" spans="1:18" ht="15">
      <c r="A10" s="3" t="s">
        <v>18</v>
      </c>
      <c r="B10" s="3" t="s">
        <v>19</v>
      </c>
      <c r="C10" s="13" t="s">
        <v>55</v>
      </c>
      <c r="D10" s="5" t="s">
        <v>55</v>
      </c>
      <c r="E10" s="13" t="s">
        <v>55</v>
      </c>
      <c r="F10" s="14" t="s">
        <v>55</v>
      </c>
      <c r="G10" s="12">
        <v>14</v>
      </c>
      <c r="H10" s="7">
        <v>42401</v>
      </c>
      <c r="I10" s="8" t="s">
        <v>29</v>
      </c>
      <c r="J10" s="3" t="s">
        <v>59</v>
      </c>
      <c r="K10" s="12" t="s">
        <v>60</v>
      </c>
      <c r="L10" s="12" t="s">
        <v>61</v>
      </c>
      <c r="M10" s="8" t="s">
        <v>24</v>
      </c>
      <c r="N10" s="8" t="s">
        <v>25</v>
      </c>
      <c r="O10" s="9" t="s">
        <v>26</v>
      </c>
      <c r="P10" s="15">
        <v>649854</v>
      </c>
      <c r="Q10" s="15" t="s">
        <v>62</v>
      </c>
      <c r="R10" s="8" t="s">
        <v>63</v>
      </c>
    </row>
    <row r="11" spans="1:18" ht="15">
      <c r="A11" s="3" t="s">
        <v>18</v>
      </c>
      <c r="B11" s="3" t="s">
        <v>19</v>
      </c>
      <c r="C11" s="13" t="s">
        <v>55</v>
      </c>
      <c r="D11" s="5" t="s">
        <v>55</v>
      </c>
      <c r="E11" s="13" t="s">
        <v>55</v>
      </c>
      <c r="F11" s="14" t="s">
        <v>55</v>
      </c>
      <c r="G11" s="12">
        <v>8</v>
      </c>
      <c r="H11" s="7">
        <v>42397</v>
      </c>
      <c r="I11" s="8" t="s">
        <v>29</v>
      </c>
      <c r="J11" s="3" t="s">
        <v>59</v>
      </c>
      <c r="K11" s="12" t="s">
        <v>60</v>
      </c>
      <c r="L11" s="12" t="s">
        <v>64</v>
      </c>
      <c r="M11" s="8" t="s">
        <v>24</v>
      </c>
      <c r="N11" s="8" t="s">
        <v>25</v>
      </c>
      <c r="O11" s="9" t="s">
        <v>26</v>
      </c>
      <c r="P11" s="15">
        <v>2906875</v>
      </c>
      <c r="Q11" s="12" t="s">
        <v>65</v>
      </c>
      <c r="R11" s="8" t="s">
        <v>63</v>
      </c>
    </row>
    <row r="12" spans="1:18" ht="15">
      <c r="A12" s="16" t="s">
        <v>18</v>
      </c>
      <c r="B12" s="16" t="s">
        <v>19</v>
      </c>
      <c r="C12" s="17">
        <v>5826</v>
      </c>
      <c r="D12" s="18"/>
      <c r="E12" s="17" t="s">
        <v>66</v>
      </c>
      <c r="F12" s="14">
        <v>42382</v>
      </c>
      <c r="G12" s="12">
        <v>17</v>
      </c>
      <c r="H12" s="7">
        <v>42403</v>
      </c>
      <c r="I12" s="8" t="s">
        <v>29</v>
      </c>
      <c r="J12" s="3" t="s">
        <v>36</v>
      </c>
      <c r="K12" s="12" t="s">
        <v>37</v>
      </c>
      <c r="L12" s="12" t="s">
        <v>67</v>
      </c>
      <c r="M12" s="8" t="s">
        <v>33</v>
      </c>
      <c r="N12" s="8" t="s">
        <v>25</v>
      </c>
      <c r="O12" s="9" t="s">
        <v>26</v>
      </c>
      <c r="P12" s="15">
        <v>928200</v>
      </c>
      <c r="Q12" s="12">
        <v>40706</v>
      </c>
      <c r="R12" s="8" t="s">
        <v>68</v>
      </c>
    </row>
    <row r="13" spans="1:18" ht="15">
      <c r="A13" s="3" t="s">
        <v>18</v>
      </c>
      <c r="B13" s="3" t="s">
        <v>53</v>
      </c>
      <c r="C13" s="13">
        <v>5895</v>
      </c>
      <c r="D13" s="5"/>
      <c r="E13" s="13" t="s">
        <v>69</v>
      </c>
      <c r="F13" s="14">
        <v>42398</v>
      </c>
      <c r="G13" s="12" t="s">
        <v>55</v>
      </c>
      <c r="H13" s="7" t="s">
        <v>55</v>
      </c>
      <c r="I13" s="8" t="s">
        <v>29</v>
      </c>
      <c r="J13" s="3" t="s">
        <v>22</v>
      </c>
      <c r="K13" s="12" t="s">
        <v>51</v>
      </c>
      <c r="L13" s="12" t="s">
        <v>70</v>
      </c>
      <c r="M13" s="8" t="s">
        <v>24</v>
      </c>
      <c r="N13" s="8" t="s">
        <v>25</v>
      </c>
      <c r="O13" s="9" t="s">
        <v>26</v>
      </c>
      <c r="P13" s="15">
        <v>357000</v>
      </c>
      <c r="Q13" s="12">
        <v>10088</v>
      </c>
      <c r="R13" s="8" t="s">
        <v>58</v>
      </c>
    </row>
    <row r="14" spans="1:18" ht="15">
      <c r="A14" s="3" t="s">
        <v>18</v>
      </c>
      <c r="B14" s="3" t="s">
        <v>71</v>
      </c>
      <c r="C14" s="13">
        <v>5830</v>
      </c>
      <c r="D14" s="5"/>
      <c r="E14" s="13" t="s">
        <v>72</v>
      </c>
      <c r="F14" s="14">
        <v>42383</v>
      </c>
      <c r="G14" s="12">
        <v>2</v>
      </c>
      <c r="H14" s="7">
        <v>42405</v>
      </c>
      <c r="I14" s="8" t="s">
        <v>29</v>
      </c>
      <c r="J14" s="3" t="s">
        <v>22</v>
      </c>
      <c r="K14" s="12" t="s">
        <v>51</v>
      </c>
      <c r="L14" s="12" t="s">
        <v>73</v>
      </c>
      <c r="M14" s="8" t="s">
        <v>24</v>
      </c>
      <c r="N14" s="8" t="s">
        <v>25</v>
      </c>
      <c r="O14" s="9" t="s">
        <v>26</v>
      </c>
      <c r="P14" s="15">
        <v>357000</v>
      </c>
      <c r="Q14" s="12">
        <v>9970</v>
      </c>
      <c r="R14" s="8" t="s">
        <v>71</v>
      </c>
    </row>
    <row r="15" spans="1:18" ht="15">
      <c r="A15" s="3" t="s">
        <v>18</v>
      </c>
      <c r="B15" s="3" t="s">
        <v>71</v>
      </c>
      <c r="C15" s="13">
        <v>5831</v>
      </c>
      <c r="D15" s="5"/>
      <c r="E15" s="13" t="s">
        <v>74</v>
      </c>
      <c r="F15" s="14">
        <v>42383</v>
      </c>
      <c r="G15" s="12">
        <v>2</v>
      </c>
      <c r="H15" s="7">
        <v>42405</v>
      </c>
      <c r="I15" s="8" t="s">
        <v>29</v>
      </c>
      <c r="J15" s="3" t="s">
        <v>22</v>
      </c>
      <c r="K15" s="12" t="s">
        <v>51</v>
      </c>
      <c r="L15" s="12" t="s">
        <v>75</v>
      </c>
      <c r="M15" s="8" t="s">
        <v>24</v>
      </c>
      <c r="N15" s="8" t="s">
        <v>25</v>
      </c>
      <c r="O15" s="9" t="s">
        <v>26</v>
      </c>
      <c r="P15" s="15">
        <v>357000</v>
      </c>
      <c r="Q15" s="12">
        <v>9971</v>
      </c>
      <c r="R15" s="8" t="s">
        <v>71</v>
      </c>
    </row>
    <row r="16" spans="1:18" ht="15">
      <c r="A16" s="3" t="s">
        <v>18</v>
      </c>
      <c r="B16" s="3" t="s">
        <v>71</v>
      </c>
      <c r="C16" s="13">
        <v>5829</v>
      </c>
      <c r="D16" s="5"/>
      <c r="E16" s="13" t="s">
        <v>76</v>
      </c>
      <c r="F16" s="14">
        <v>42383</v>
      </c>
      <c r="G16" s="12">
        <v>2</v>
      </c>
      <c r="H16" s="7">
        <v>42405</v>
      </c>
      <c r="I16" s="8" t="s">
        <v>29</v>
      </c>
      <c r="J16" s="3" t="s">
        <v>22</v>
      </c>
      <c r="K16" s="12" t="s">
        <v>51</v>
      </c>
      <c r="L16" s="12" t="s">
        <v>77</v>
      </c>
      <c r="M16" s="8" t="s">
        <v>24</v>
      </c>
      <c r="N16" s="8" t="s">
        <v>25</v>
      </c>
      <c r="O16" s="9" t="s">
        <v>26</v>
      </c>
      <c r="P16" s="15">
        <v>357000</v>
      </c>
      <c r="Q16" s="12">
        <v>9972</v>
      </c>
      <c r="R16" s="8" t="s">
        <v>71</v>
      </c>
    </row>
    <row r="17" spans="1:18" ht="15">
      <c r="A17" s="3" t="s">
        <v>18</v>
      </c>
      <c r="B17" s="3" t="s">
        <v>71</v>
      </c>
      <c r="C17" s="13">
        <v>5842</v>
      </c>
      <c r="D17" s="5"/>
      <c r="E17" s="13" t="s">
        <v>78</v>
      </c>
      <c r="F17" s="14">
        <v>42387</v>
      </c>
      <c r="G17" s="12">
        <v>2</v>
      </c>
      <c r="H17" s="7">
        <v>42405</v>
      </c>
      <c r="I17" s="8" t="s">
        <v>29</v>
      </c>
      <c r="J17" s="3" t="s">
        <v>22</v>
      </c>
      <c r="K17" s="12" t="s">
        <v>51</v>
      </c>
      <c r="L17" s="12" t="s">
        <v>79</v>
      </c>
      <c r="M17" s="8" t="s">
        <v>24</v>
      </c>
      <c r="N17" s="8" t="s">
        <v>25</v>
      </c>
      <c r="O17" s="9" t="s">
        <v>26</v>
      </c>
      <c r="P17" s="15">
        <v>357000</v>
      </c>
      <c r="Q17" s="12">
        <v>9994</v>
      </c>
      <c r="R17" s="8" t="s">
        <v>71</v>
      </c>
    </row>
    <row r="18" spans="1:18" ht="15">
      <c r="A18" s="3" t="s">
        <v>18</v>
      </c>
      <c r="B18" s="3" t="s">
        <v>71</v>
      </c>
      <c r="C18" s="13">
        <v>5854</v>
      </c>
      <c r="D18" s="5"/>
      <c r="E18" s="13" t="s">
        <v>80</v>
      </c>
      <c r="F18" s="14">
        <v>42388</v>
      </c>
      <c r="G18" s="12">
        <v>2</v>
      </c>
      <c r="H18" s="7">
        <v>42405</v>
      </c>
      <c r="I18" s="8" t="s">
        <v>29</v>
      </c>
      <c r="J18" s="3" t="s">
        <v>22</v>
      </c>
      <c r="K18" s="12" t="s">
        <v>51</v>
      </c>
      <c r="L18" s="12" t="s">
        <v>81</v>
      </c>
      <c r="M18" s="8" t="s">
        <v>24</v>
      </c>
      <c r="N18" s="8" t="s">
        <v>82</v>
      </c>
      <c r="O18" s="9" t="s">
        <v>26</v>
      </c>
      <c r="P18" s="15">
        <v>357000</v>
      </c>
      <c r="Q18" s="12">
        <v>10045</v>
      </c>
      <c r="R18" s="8" t="s">
        <v>71</v>
      </c>
    </row>
    <row r="19" spans="1:18" ht="15">
      <c r="A19" s="3" t="s">
        <v>18</v>
      </c>
      <c r="B19" s="3" t="s">
        <v>71</v>
      </c>
      <c r="C19" s="13">
        <v>5853</v>
      </c>
      <c r="D19" s="5"/>
      <c r="E19" s="13" t="s">
        <v>83</v>
      </c>
      <c r="F19" s="14">
        <v>42388</v>
      </c>
      <c r="G19" s="12">
        <v>1</v>
      </c>
      <c r="H19" s="7">
        <v>42404</v>
      </c>
      <c r="I19" s="8" t="s">
        <v>29</v>
      </c>
      <c r="J19" s="3" t="s">
        <v>22</v>
      </c>
      <c r="K19" s="12" t="s">
        <v>51</v>
      </c>
      <c r="L19" s="12" t="s">
        <v>84</v>
      </c>
      <c r="M19" s="8" t="s">
        <v>24</v>
      </c>
      <c r="N19" s="8" t="s">
        <v>25</v>
      </c>
      <c r="O19" s="9" t="s">
        <v>26</v>
      </c>
      <c r="P19" s="15">
        <v>357000</v>
      </c>
      <c r="Q19" s="12">
        <v>10081</v>
      </c>
      <c r="R19" s="8" t="s">
        <v>71</v>
      </c>
    </row>
    <row r="20" spans="1:18" ht="15">
      <c r="A20" s="3" t="s">
        <v>18</v>
      </c>
      <c r="B20" s="3" t="s">
        <v>19</v>
      </c>
      <c r="C20" s="13">
        <v>5921</v>
      </c>
      <c r="D20" s="5">
        <v>42409</v>
      </c>
      <c r="E20" s="13" t="s">
        <v>85</v>
      </c>
      <c r="F20" s="14">
        <v>42409</v>
      </c>
      <c r="G20" s="12">
        <v>37</v>
      </c>
      <c r="H20" s="7">
        <v>42418</v>
      </c>
      <c r="I20" s="8" t="s">
        <v>29</v>
      </c>
      <c r="J20" s="3" t="s">
        <v>22</v>
      </c>
      <c r="K20" s="12" t="s">
        <v>51</v>
      </c>
      <c r="L20" s="12" t="s">
        <v>86</v>
      </c>
      <c r="M20" s="8" t="s">
        <v>24</v>
      </c>
      <c r="N20" s="8" t="s">
        <v>57</v>
      </c>
      <c r="O20" s="9" t="s">
        <v>26</v>
      </c>
      <c r="P20" s="15">
        <v>357000</v>
      </c>
      <c r="Q20" s="12">
        <v>10156</v>
      </c>
      <c r="R20" s="8" t="s">
        <v>27</v>
      </c>
    </row>
    <row r="21" spans="1:18" ht="15">
      <c r="A21" s="3" t="s">
        <v>18</v>
      </c>
      <c r="B21" s="3" t="s">
        <v>19</v>
      </c>
      <c r="C21" s="13">
        <v>5931</v>
      </c>
      <c r="D21" s="5">
        <v>42409</v>
      </c>
      <c r="E21" s="13" t="s">
        <v>87</v>
      </c>
      <c r="F21" s="14">
        <v>42409</v>
      </c>
      <c r="G21" s="12">
        <v>37</v>
      </c>
      <c r="H21" s="7">
        <v>42418</v>
      </c>
      <c r="I21" s="8" t="s">
        <v>29</v>
      </c>
      <c r="J21" s="3" t="s">
        <v>22</v>
      </c>
      <c r="K21" s="12" t="s">
        <v>51</v>
      </c>
      <c r="L21" s="12" t="s">
        <v>88</v>
      </c>
      <c r="M21" s="8" t="s">
        <v>24</v>
      </c>
      <c r="N21" s="8" t="s">
        <v>89</v>
      </c>
      <c r="O21" s="9" t="s">
        <v>26</v>
      </c>
      <c r="P21" s="15">
        <v>357000</v>
      </c>
      <c r="Q21" s="12">
        <v>10157</v>
      </c>
      <c r="R21" s="8" t="s">
        <v>27</v>
      </c>
    </row>
    <row r="22" spans="1:18" ht="15">
      <c r="A22" s="3" t="s">
        <v>18</v>
      </c>
      <c r="B22" s="3" t="s">
        <v>53</v>
      </c>
      <c r="C22" s="13">
        <v>5949</v>
      </c>
      <c r="D22" s="5">
        <v>42415</v>
      </c>
      <c r="E22" s="13" t="s">
        <v>90</v>
      </c>
      <c r="F22" s="14">
        <v>42415</v>
      </c>
      <c r="G22" s="12" t="s">
        <v>55</v>
      </c>
      <c r="H22" s="7" t="s">
        <v>55</v>
      </c>
      <c r="I22" s="8" t="s">
        <v>91</v>
      </c>
      <c r="J22" s="3" t="s">
        <v>92</v>
      </c>
      <c r="K22" s="12" t="s">
        <v>93</v>
      </c>
      <c r="L22" s="12" t="s">
        <v>94</v>
      </c>
      <c r="M22" s="8" t="s">
        <v>33</v>
      </c>
      <c r="N22" s="8" t="s">
        <v>95</v>
      </c>
      <c r="O22" s="9" t="s">
        <v>26</v>
      </c>
      <c r="P22" s="15">
        <v>288235</v>
      </c>
      <c r="Q22" s="12">
        <v>7502</v>
      </c>
      <c r="R22" s="8" t="s">
        <v>58</v>
      </c>
    </row>
    <row r="23" spans="1:18" ht="15">
      <c r="A23" s="3" t="s">
        <v>18</v>
      </c>
      <c r="B23" s="3" t="s">
        <v>53</v>
      </c>
      <c r="C23" s="13">
        <v>5950</v>
      </c>
      <c r="D23" s="5">
        <v>42415</v>
      </c>
      <c r="E23" s="13" t="s">
        <v>96</v>
      </c>
      <c r="F23" s="14">
        <v>42415</v>
      </c>
      <c r="G23" s="12" t="s">
        <v>55</v>
      </c>
      <c r="H23" s="7" t="s">
        <v>55</v>
      </c>
      <c r="I23" s="8" t="s">
        <v>91</v>
      </c>
      <c r="J23" s="3" t="s">
        <v>97</v>
      </c>
      <c r="K23" s="12" t="s">
        <v>98</v>
      </c>
      <c r="L23" s="12" t="s">
        <v>99</v>
      </c>
      <c r="M23" s="8" t="s">
        <v>33</v>
      </c>
      <c r="N23" s="8" t="s">
        <v>100</v>
      </c>
      <c r="O23" s="9" t="s">
        <v>26</v>
      </c>
      <c r="P23" s="15">
        <v>300568</v>
      </c>
      <c r="Q23" s="12">
        <v>9388</v>
      </c>
      <c r="R23" s="8" t="s">
        <v>58</v>
      </c>
    </row>
    <row r="24" spans="1:18" ht="15">
      <c r="A24" s="3" t="s">
        <v>18</v>
      </c>
      <c r="B24" s="3" t="s">
        <v>53</v>
      </c>
      <c r="C24" s="13">
        <v>5951</v>
      </c>
      <c r="D24" s="5">
        <v>42415</v>
      </c>
      <c r="E24" s="13" t="s">
        <v>101</v>
      </c>
      <c r="F24" s="14">
        <v>42415</v>
      </c>
      <c r="G24" s="12" t="s">
        <v>55</v>
      </c>
      <c r="H24" s="7" t="s">
        <v>55</v>
      </c>
      <c r="I24" s="8" t="s">
        <v>91</v>
      </c>
      <c r="J24" s="3" t="s">
        <v>102</v>
      </c>
      <c r="K24" s="12" t="s">
        <v>103</v>
      </c>
      <c r="L24" s="12" t="s">
        <v>104</v>
      </c>
      <c r="M24" s="8" t="s">
        <v>33</v>
      </c>
      <c r="N24" s="8" t="s">
        <v>105</v>
      </c>
      <c r="O24" s="9" t="s">
        <v>26</v>
      </c>
      <c r="P24" s="15">
        <v>484163</v>
      </c>
      <c r="Q24" s="12">
        <v>55969</v>
      </c>
      <c r="R24" s="8" t="s">
        <v>58</v>
      </c>
    </row>
    <row r="25" spans="1:18" ht="15">
      <c r="A25" s="3" t="s">
        <v>18</v>
      </c>
      <c r="B25" s="3" t="s">
        <v>53</v>
      </c>
      <c r="C25" s="13">
        <v>5952</v>
      </c>
      <c r="D25" s="5">
        <v>42415</v>
      </c>
      <c r="E25" s="13" t="s">
        <v>106</v>
      </c>
      <c r="F25" s="14">
        <v>42415</v>
      </c>
      <c r="G25" s="12" t="s">
        <v>55</v>
      </c>
      <c r="H25" s="7" t="s">
        <v>55</v>
      </c>
      <c r="I25" s="8" t="s">
        <v>91</v>
      </c>
      <c r="J25" s="3" t="s">
        <v>107</v>
      </c>
      <c r="K25" s="12" t="s">
        <v>108</v>
      </c>
      <c r="L25" s="12" t="s">
        <v>109</v>
      </c>
      <c r="M25" s="8" t="s">
        <v>33</v>
      </c>
      <c r="N25" s="8" t="s">
        <v>44</v>
      </c>
      <c r="O25" s="9" t="s">
        <v>26</v>
      </c>
      <c r="P25" s="15">
        <v>73920</v>
      </c>
      <c r="Q25" s="12">
        <v>12575</v>
      </c>
      <c r="R25" s="8" t="s">
        <v>58</v>
      </c>
    </row>
    <row r="26" spans="1:18" ht="15">
      <c r="A26" s="3" t="s">
        <v>18</v>
      </c>
      <c r="B26" s="3" t="s">
        <v>53</v>
      </c>
      <c r="C26" s="13">
        <v>5953</v>
      </c>
      <c r="D26" s="5">
        <v>42415</v>
      </c>
      <c r="E26" s="13" t="s">
        <v>110</v>
      </c>
      <c r="F26" s="14">
        <v>42415</v>
      </c>
      <c r="G26" s="12" t="s">
        <v>55</v>
      </c>
      <c r="H26" s="7" t="s">
        <v>55</v>
      </c>
      <c r="I26" s="8" t="s">
        <v>91</v>
      </c>
      <c r="J26" s="3" t="s">
        <v>111</v>
      </c>
      <c r="K26" s="12" t="s">
        <v>112</v>
      </c>
      <c r="L26" s="12" t="s">
        <v>113</v>
      </c>
      <c r="M26" s="8" t="s">
        <v>33</v>
      </c>
      <c r="N26" s="8" t="s">
        <v>25</v>
      </c>
      <c r="O26" s="9" t="s">
        <v>26</v>
      </c>
      <c r="P26" s="15">
        <v>476000</v>
      </c>
      <c r="Q26" s="12">
        <v>69625</v>
      </c>
      <c r="R26" s="8" t="s">
        <v>58</v>
      </c>
    </row>
    <row r="27" spans="1:18" ht="15">
      <c r="A27" s="3" t="s">
        <v>18</v>
      </c>
      <c r="B27" s="3" t="s">
        <v>53</v>
      </c>
      <c r="C27" s="13">
        <v>5954</v>
      </c>
      <c r="D27" s="5">
        <v>42415</v>
      </c>
      <c r="E27" s="13" t="s">
        <v>114</v>
      </c>
      <c r="F27" s="14">
        <v>42415</v>
      </c>
      <c r="G27" s="12" t="s">
        <v>55</v>
      </c>
      <c r="H27" s="7" t="s">
        <v>55</v>
      </c>
      <c r="I27" s="8" t="s">
        <v>91</v>
      </c>
      <c r="J27" s="3" t="s">
        <v>115</v>
      </c>
      <c r="K27" s="12" t="s">
        <v>116</v>
      </c>
      <c r="L27" s="12" t="s">
        <v>117</v>
      </c>
      <c r="M27" s="8" t="s">
        <v>33</v>
      </c>
      <c r="N27" s="8" t="s">
        <v>82</v>
      </c>
      <c r="O27" s="9" t="s">
        <v>26</v>
      </c>
      <c r="P27" s="15">
        <v>899723.2999999999</v>
      </c>
      <c r="Q27" s="12">
        <v>129962</v>
      </c>
      <c r="R27" s="8" t="s">
        <v>58</v>
      </c>
    </row>
    <row r="28" spans="1:18" ht="15">
      <c r="A28" s="3" t="s">
        <v>18</v>
      </c>
      <c r="B28" s="3" t="s">
        <v>53</v>
      </c>
      <c r="C28" s="13">
        <v>5955</v>
      </c>
      <c r="D28" s="5">
        <v>42415</v>
      </c>
      <c r="E28" s="13" t="s">
        <v>118</v>
      </c>
      <c r="F28" s="14">
        <v>42416</v>
      </c>
      <c r="G28" s="12" t="s">
        <v>55</v>
      </c>
      <c r="H28" s="7" t="s">
        <v>55</v>
      </c>
      <c r="I28" s="8" t="s">
        <v>91</v>
      </c>
      <c r="J28" s="3" t="s">
        <v>119</v>
      </c>
      <c r="K28" s="12" t="s">
        <v>120</v>
      </c>
      <c r="L28" s="12" t="s">
        <v>121</v>
      </c>
      <c r="M28" s="8" t="s">
        <v>33</v>
      </c>
      <c r="N28" s="8" t="s">
        <v>57</v>
      </c>
      <c r="O28" s="9" t="s">
        <v>26</v>
      </c>
      <c r="P28" s="15">
        <v>1465772.98</v>
      </c>
      <c r="Q28" s="12">
        <v>179625</v>
      </c>
      <c r="R28" s="8" t="s">
        <v>58</v>
      </c>
    </row>
    <row r="29" spans="1:18" ht="15">
      <c r="A29" s="3" t="s">
        <v>18</v>
      </c>
      <c r="B29" s="3" t="s">
        <v>53</v>
      </c>
      <c r="C29" s="13">
        <v>5956</v>
      </c>
      <c r="D29" s="5">
        <v>42415</v>
      </c>
      <c r="E29" s="13" t="s">
        <v>122</v>
      </c>
      <c r="F29" s="14">
        <v>42416</v>
      </c>
      <c r="G29" s="12" t="s">
        <v>55</v>
      </c>
      <c r="H29" s="7" t="s">
        <v>55</v>
      </c>
      <c r="I29" s="8" t="s">
        <v>91</v>
      </c>
      <c r="J29" s="3" t="s">
        <v>123</v>
      </c>
      <c r="K29" s="12" t="s">
        <v>124</v>
      </c>
      <c r="L29" s="12" t="s">
        <v>125</v>
      </c>
      <c r="M29" s="8" t="s">
        <v>33</v>
      </c>
      <c r="N29" s="8" t="s">
        <v>89</v>
      </c>
      <c r="O29" s="9" t="s">
        <v>26</v>
      </c>
      <c r="P29" s="15">
        <v>2828187.32</v>
      </c>
      <c r="Q29" s="12">
        <v>167355</v>
      </c>
      <c r="R29" s="8" t="s">
        <v>58</v>
      </c>
    </row>
    <row r="30" spans="1:18" ht="15">
      <c r="A30" s="3" t="s">
        <v>18</v>
      </c>
      <c r="B30" s="3" t="s">
        <v>19</v>
      </c>
      <c r="C30" s="13">
        <v>5966</v>
      </c>
      <c r="D30" s="5">
        <v>42417</v>
      </c>
      <c r="E30" s="13" t="s">
        <v>126</v>
      </c>
      <c r="F30" s="14">
        <v>42417</v>
      </c>
      <c r="G30" s="12" t="s">
        <v>55</v>
      </c>
      <c r="H30" s="7" t="s">
        <v>55</v>
      </c>
      <c r="I30" s="8" t="s">
        <v>91</v>
      </c>
      <c r="J30" s="3" t="s">
        <v>22</v>
      </c>
      <c r="K30" s="12" t="s">
        <v>51</v>
      </c>
      <c r="L30" s="12" t="s">
        <v>127</v>
      </c>
      <c r="M30" s="8" t="s">
        <v>24</v>
      </c>
      <c r="N30" s="8" t="s">
        <v>57</v>
      </c>
      <c r="O30" s="9" t="s">
        <v>26</v>
      </c>
      <c r="P30" s="15">
        <v>357000</v>
      </c>
      <c r="Q30" s="12">
        <v>10188</v>
      </c>
      <c r="R30" s="8" t="s">
        <v>58</v>
      </c>
    </row>
    <row r="31" spans="1:18" ht="15">
      <c r="A31" s="3" t="s">
        <v>18</v>
      </c>
      <c r="B31" s="3" t="s">
        <v>19</v>
      </c>
      <c r="C31" s="13">
        <v>6000</v>
      </c>
      <c r="D31" s="5">
        <v>42429</v>
      </c>
      <c r="E31" s="13" t="s">
        <v>128</v>
      </c>
      <c r="F31" s="14">
        <v>42429</v>
      </c>
      <c r="G31" s="12">
        <v>46</v>
      </c>
      <c r="H31" s="7">
        <v>42443</v>
      </c>
      <c r="I31" s="8" t="s">
        <v>91</v>
      </c>
      <c r="J31" s="3" t="s">
        <v>22</v>
      </c>
      <c r="K31" s="12" t="s">
        <v>51</v>
      </c>
      <c r="L31" s="12" t="s">
        <v>129</v>
      </c>
      <c r="M31" s="8" t="s">
        <v>24</v>
      </c>
      <c r="N31" s="8" t="s">
        <v>25</v>
      </c>
      <c r="O31" s="9" t="s">
        <v>26</v>
      </c>
      <c r="P31" s="15">
        <v>357000</v>
      </c>
      <c r="Q31" s="12">
        <v>10304</v>
      </c>
      <c r="R31" s="8" t="s">
        <v>27</v>
      </c>
    </row>
    <row r="32" spans="1:18" ht="15">
      <c r="A32" s="3" t="s">
        <v>18</v>
      </c>
      <c r="B32" s="3" t="s">
        <v>71</v>
      </c>
      <c r="C32" s="13">
        <v>6001</v>
      </c>
      <c r="D32" s="5">
        <v>42429</v>
      </c>
      <c r="E32" s="13" t="s">
        <v>130</v>
      </c>
      <c r="F32" s="14">
        <v>42429</v>
      </c>
      <c r="G32" s="12">
        <v>5</v>
      </c>
      <c r="H32" s="7">
        <v>42436</v>
      </c>
      <c r="I32" s="8" t="s">
        <v>91</v>
      </c>
      <c r="J32" s="3" t="s">
        <v>22</v>
      </c>
      <c r="K32" s="12" t="s">
        <v>51</v>
      </c>
      <c r="L32" s="12" t="s">
        <v>131</v>
      </c>
      <c r="M32" s="8" t="s">
        <v>24</v>
      </c>
      <c r="N32" s="8" t="s">
        <v>25</v>
      </c>
      <c r="O32" s="9" t="s">
        <v>26</v>
      </c>
      <c r="P32" s="15">
        <v>357000</v>
      </c>
      <c r="Q32" s="12">
        <v>10305</v>
      </c>
      <c r="R32" s="8" t="s">
        <v>71</v>
      </c>
    </row>
    <row r="33" spans="1:18" ht="15">
      <c r="A33" s="3" t="s">
        <v>18</v>
      </c>
      <c r="B33" s="3" t="s">
        <v>19</v>
      </c>
      <c r="C33" s="13">
        <v>6025</v>
      </c>
      <c r="D33" s="5">
        <v>42432</v>
      </c>
      <c r="E33" s="13" t="s">
        <v>132</v>
      </c>
      <c r="F33" s="14">
        <v>42432</v>
      </c>
      <c r="G33" s="12">
        <v>51</v>
      </c>
      <c r="H33" s="7">
        <v>42447</v>
      </c>
      <c r="I33" s="8" t="s">
        <v>91</v>
      </c>
      <c r="J33" s="3" t="s">
        <v>133</v>
      </c>
      <c r="K33" s="12" t="s">
        <v>134</v>
      </c>
      <c r="L33" s="12" t="s">
        <v>135</v>
      </c>
      <c r="M33" s="8" t="s">
        <v>24</v>
      </c>
      <c r="N33" s="8" t="s">
        <v>44</v>
      </c>
      <c r="O33" s="9" t="s">
        <v>26</v>
      </c>
      <c r="P33" s="15">
        <v>169932</v>
      </c>
      <c r="Q33" s="12">
        <v>12762</v>
      </c>
      <c r="R33" s="8" t="s">
        <v>63</v>
      </c>
    </row>
    <row r="34" spans="1:18" ht="15">
      <c r="A34" s="3" t="s">
        <v>18</v>
      </c>
      <c r="B34" s="3" t="s">
        <v>19</v>
      </c>
      <c r="C34" s="13" t="s">
        <v>55</v>
      </c>
      <c r="D34" s="5" t="s">
        <v>55</v>
      </c>
      <c r="E34" s="13" t="s">
        <v>55</v>
      </c>
      <c r="F34" s="13" t="s">
        <v>55</v>
      </c>
      <c r="G34" s="12">
        <v>42</v>
      </c>
      <c r="H34" s="7">
        <v>42436</v>
      </c>
      <c r="I34" s="8" t="s">
        <v>91</v>
      </c>
      <c r="J34" s="3" t="s">
        <v>59</v>
      </c>
      <c r="K34" s="12" t="s">
        <v>60</v>
      </c>
      <c r="L34" s="12" t="s">
        <v>136</v>
      </c>
      <c r="M34" s="8" t="s">
        <v>24</v>
      </c>
      <c r="N34" s="8" t="s">
        <v>25</v>
      </c>
      <c r="O34" s="9" t="s">
        <v>26</v>
      </c>
      <c r="P34" s="15">
        <v>87346</v>
      </c>
      <c r="Q34" s="12">
        <v>17360</v>
      </c>
      <c r="R34" s="8" t="s">
        <v>63</v>
      </c>
    </row>
    <row r="35" spans="1:18" ht="15">
      <c r="A35" s="3" t="s">
        <v>18</v>
      </c>
      <c r="B35" s="3" t="s">
        <v>19</v>
      </c>
      <c r="C35" s="13" t="s">
        <v>55</v>
      </c>
      <c r="D35" s="5" t="s">
        <v>55</v>
      </c>
      <c r="E35" s="13" t="s">
        <v>55</v>
      </c>
      <c r="F35" s="13" t="s">
        <v>55</v>
      </c>
      <c r="G35" s="12">
        <v>45</v>
      </c>
      <c r="H35" s="7">
        <v>42437</v>
      </c>
      <c r="I35" s="8" t="s">
        <v>91</v>
      </c>
      <c r="J35" s="3" t="s">
        <v>59</v>
      </c>
      <c r="K35" s="12" t="s">
        <v>60</v>
      </c>
      <c r="L35" s="12" t="s">
        <v>137</v>
      </c>
      <c r="M35" s="8" t="s">
        <v>24</v>
      </c>
      <c r="N35" s="8" t="s">
        <v>25</v>
      </c>
      <c r="O35" s="9" t="s">
        <v>26</v>
      </c>
      <c r="P35" s="15">
        <v>715028</v>
      </c>
      <c r="Q35" s="12" t="s">
        <v>138</v>
      </c>
      <c r="R35" s="8" t="s">
        <v>63</v>
      </c>
    </row>
    <row r="36" spans="1:18" ht="15">
      <c r="A36" s="3" t="s">
        <v>18</v>
      </c>
      <c r="B36" s="3" t="s">
        <v>19</v>
      </c>
      <c r="C36" s="13">
        <v>6069</v>
      </c>
      <c r="D36" s="5">
        <v>42443</v>
      </c>
      <c r="E36" s="13" t="s">
        <v>139</v>
      </c>
      <c r="F36" s="14">
        <v>42443</v>
      </c>
      <c r="G36" s="12">
        <v>50</v>
      </c>
      <c r="H36" s="7">
        <v>42445</v>
      </c>
      <c r="I36" s="8" t="s">
        <v>91</v>
      </c>
      <c r="J36" s="3" t="s">
        <v>22</v>
      </c>
      <c r="K36" s="12" t="s">
        <v>140</v>
      </c>
      <c r="L36" s="12" t="s">
        <v>141</v>
      </c>
      <c r="M36" s="8" t="s">
        <v>24</v>
      </c>
      <c r="N36" s="8" t="s">
        <v>142</v>
      </c>
      <c r="O36" s="9" t="s">
        <v>26</v>
      </c>
      <c r="P36" s="15">
        <v>357000</v>
      </c>
      <c r="Q36" s="12">
        <v>10410</v>
      </c>
      <c r="R36" s="8" t="s">
        <v>27</v>
      </c>
    </row>
    <row r="37" spans="1:18" ht="15">
      <c r="A37" s="3" t="s">
        <v>18</v>
      </c>
      <c r="B37" s="3" t="s">
        <v>19</v>
      </c>
      <c r="C37" s="13">
        <v>6081</v>
      </c>
      <c r="D37" s="5">
        <v>42444</v>
      </c>
      <c r="E37" s="13" t="s">
        <v>143</v>
      </c>
      <c r="F37" s="14">
        <v>42444</v>
      </c>
      <c r="G37" s="12">
        <v>52</v>
      </c>
      <c r="H37" s="7">
        <v>42450</v>
      </c>
      <c r="I37" s="8" t="s">
        <v>91</v>
      </c>
      <c r="J37" s="3" t="s">
        <v>22</v>
      </c>
      <c r="K37" s="12" t="s">
        <v>140</v>
      </c>
      <c r="L37" s="12" t="s">
        <v>144</v>
      </c>
      <c r="M37" s="8" t="s">
        <v>24</v>
      </c>
      <c r="N37" s="8" t="s">
        <v>57</v>
      </c>
      <c r="O37" s="9" t="s">
        <v>26</v>
      </c>
      <c r="P37" s="15">
        <v>357000</v>
      </c>
      <c r="Q37" s="12">
        <v>10430</v>
      </c>
      <c r="R37" s="8" t="s">
        <v>27</v>
      </c>
    </row>
    <row r="38" spans="1:18" ht="15">
      <c r="A38" s="3" t="s">
        <v>18</v>
      </c>
      <c r="B38" s="3" t="s">
        <v>19</v>
      </c>
      <c r="C38" s="13">
        <v>6082</v>
      </c>
      <c r="D38" s="5">
        <v>42444</v>
      </c>
      <c r="E38" s="13" t="s">
        <v>145</v>
      </c>
      <c r="F38" s="14">
        <v>42444</v>
      </c>
      <c r="G38" s="12">
        <v>52</v>
      </c>
      <c r="H38" s="7">
        <v>42450</v>
      </c>
      <c r="I38" s="8" t="s">
        <v>91</v>
      </c>
      <c r="J38" s="3" t="s">
        <v>22</v>
      </c>
      <c r="K38" s="12" t="s">
        <v>140</v>
      </c>
      <c r="L38" s="12" t="s">
        <v>146</v>
      </c>
      <c r="M38" s="8" t="s">
        <v>24</v>
      </c>
      <c r="N38" s="8" t="s">
        <v>25</v>
      </c>
      <c r="O38" s="9" t="s">
        <v>26</v>
      </c>
      <c r="P38" s="15">
        <v>357000</v>
      </c>
      <c r="Q38" s="12">
        <v>10431</v>
      </c>
      <c r="R38" s="8" t="s">
        <v>27</v>
      </c>
    </row>
    <row r="39" spans="1:18" ht="15">
      <c r="A39" s="3" t="s">
        <v>18</v>
      </c>
      <c r="B39" s="3" t="s">
        <v>19</v>
      </c>
      <c r="C39" s="13">
        <v>6041</v>
      </c>
      <c r="D39" s="5"/>
      <c r="E39" s="13" t="s">
        <v>147</v>
      </c>
      <c r="F39" s="14">
        <v>42436</v>
      </c>
      <c r="G39" s="12">
        <v>50</v>
      </c>
      <c r="H39" s="7">
        <v>42445</v>
      </c>
      <c r="I39" s="8" t="s">
        <v>91</v>
      </c>
      <c r="J39" s="3" t="s">
        <v>22</v>
      </c>
      <c r="K39" s="12" t="s">
        <v>140</v>
      </c>
      <c r="L39" s="12" t="s">
        <v>148</v>
      </c>
      <c r="M39" s="8" t="s">
        <v>24</v>
      </c>
      <c r="N39" s="8" t="s">
        <v>25</v>
      </c>
      <c r="O39" s="9" t="s">
        <v>26</v>
      </c>
      <c r="P39" s="15">
        <v>357000</v>
      </c>
      <c r="Q39" s="12">
        <v>10360</v>
      </c>
      <c r="R39" s="8" t="s">
        <v>27</v>
      </c>
    </row>
  </sheetData>
  <dataValidations count="6">
    <dataValidation type="list" allowBlank="1" showInputMessage="1" showErrorMessage="1" sqref="R3:R39">
      <formula1>[1]Listas!#REF!</formula1>
    </dataValidation>
    <dataValidation type="list" allowBlank="1" showInputMessage="1" showErrorMessage="1" sqref="N3:N39 A6:A7">
      <formula1>[1]Listas!#REF!</formula1>
    </dataValidation>
    <dataValidation type="list" allowBlank="1" showInputMessage="1" showErrorMessage="1" sqref="M3:M5 M8:M39">
      <formula1>[1]Listas!#REF!</formula1>
    </dataValidation>
    <dataValidation type="list" allowBlank="1" showInputMessage="1" showErrorMessage="1" sqref="I3:I39">
      <formula1>[1]Listas!#REF!</formula1>
    </dataValidation>
    <dataValidation type="list" allowBlank="1" showInputMessage="1" showErrorMessage="1" sqref="B3:B39">
      <formula1>[1]Listas!#REF!</formula1>
    </dataValidation>
    <dataValidation type="list" allowBlank="1" showInputMessage="1" showErrorMessage="1" sqref="A3:A5 A8:A39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showGridLines="0" tabSelected="1" workbookViewId="0" topLeftCell="A1">
      <selection activeCell="B2" sqref="B2"/>
    </sheetView>
  </sheetViews>
  <sheetFormatPr defaultColWidth="11.421875" defaultRowHeight="15"/>
  <cols>
    <col min="1" max="1" width="50.00390625" style="0" customWidth="1"/>
    <col min="2" max="2" width="22.421875" style="0" bestFit="1" customWidth="1"/>
    <col min="3" max="3" width="22.421875" style="30" customWidth="1"/>
    <col min="4" max="4" width="14.00390625" style="30" customWidth="1"/>
  </cols>
  <sheetData>
    <row r="1" spans="2:4" ht="72.75" customHeight="1" thickBot="1">
      <c r="B1" s="32" t="s">
        <v>218</v>
      </c>
      <c r="C1" s="32"/>
      <c r="D1" s="32"/>
    </row>
    <row r="2" spans="2:4" ht="15.75" thickBot="1">
      <c r="B2" s="33" t="s">
        <v>215</v>
      </c>
      <c r="C2" s="34">
        <v>23202078.88</v>
      </c>
      <c r="D2" s="34">
        <v>23202078.88</v>
      </c>
    </row>
    <row r="3" spans="3:4" ht="15.75" thickBot="1">
      <c r="C3"/>
      <c r="D3" s="35"/>
    </row>
    <row r="4" spans="2:4" ht="15.75" thickBot="1">
      <c r="B4" s="33" t="s">
        <v>216</v>
      </c>
      <c r="C4" s="34">
        <f>GETPIVOTDATA("MONTO TOTAL",$B$9,"TRIMESTRE","1er Trimestre")</f>
        <v>9119471.599999998</v>
      </c>
      <c r="D4" s="34">
        <f>GETPIVOTDATA("MONTO TOTAL",$B$9)</f>
        <v>9119471.599999998</v>
      </c>
    </row>
    <row r="5" spans="2:4" ht="18.75">
      <c r="B5" s="36" t="s">
        <v>217</v>
      </c>
      <c r="C5" s="37">
        <f>C4/C2</f>
        <v>0.39304545283056114</v>
      </c>
      <c r="D5" s="37">
        <f>D4/D2</f>
        <v>0.39304545283056114</v>
      </c>
    </row>
    <row r="9" spans="2:4" ht="15">
      <c r="B9" s="26" t="s">
        <v>214</v>
      </c>
      <c r="C9" s="26" t="s">
        <v>213</v>
      </c>
      <c r="D9"/>
    </row>
    <row r="10" spans="2:4" ht="15">
      <c r="B10" s="26" t="s">
        <v>211</v>
      </c>
      <c r="C10" s="31" t="s">
        <v>203</v>
      </c>
      <c r="D10" s="31" t="s">
        <v>212</v>
      </c>
    </row>
    <row r="11" spans="2:4" ht="15">
      <c r="B11" s="27" t="s">
        <v>205</v>
      </c>
      <c r="C11" s="31">
        <v>565637.4639999999</v>
      </c>
      <c r="D11" s="31">
        <v>565637.4639999999</v>
      </c>
    </row>
    <row r="12" spans="2:4" ht="15">
      <c r="B12" s="27" t="s">
        <v>57</v>
      </c>
      <c r="C12" s="31">
        <v>1916590.9933333334</v>
      </c>
      <c r="D12" s="31">
        <v>1916590.9933333334</v>
      </c>
    </row>
    <row r="13" spans="2:4" ht="15">
      <c r="B13" s="27" t="s">
        <v>204</v>
      </c>
      <c r="C13" s="31">
        <v>488590.99333333335</v>
      </c>
      <c r="D13" s="31">
        <v>488590.99333333335</v>
      </c>
    </row>
    <row r="14" spans="2:4" ht="15">
      <c r="B14" s="27" t="s">
        <v>44</v>
      </c>
      <c r="C14" s="31">
        <v>919459.4639999999</v>
      </c>
      <c r="D14" s="31">
        <v>919459.4639999999</v>
      </c>
    </row>
    <row r="15" spans="2:4" ht="15">
      <c r="B15" s="27" t="s">
        <v>100</v>
      </c>
      <c r="C15" s="31">
        <v>300568</v>
      </c>
      <c r="D15" s="31">
        <v>300568</v>
      </c>
    </row>
    <row r="16" spans="2:4" ht="15">
      <c r="B16" s="27" t="s">
        <v>142</v>
      </c>
      <c r="C16" s="31">
        <v>922637.4639999999</v>
      </c>
      <c r="D16" s="31">
        <v>922637.4639999999</v>
      </c>
    </row>
    <row r="17" spans="2:4" ht="15">
      <c r="B17" s="27" t="s">
        <v>206</v>
      </c>
      <c r="C17" s="31">
        <v>565637.4639999999</v>
      </c>
      <c r="D17" s="31">
        <v>565637.4639999999</v>
      </c>
    </row>
    <row r="18" spans="2:4" ht="15">
      <c r="B18" s="27" t="s">
        <v>89</v>
      </c>
      <c r="C18" s="31">
        <v>922637.4639999999</v>
      </c>
      <c r="D18" s="31">
        <v>922637.4639999999</v>
      </c>
    </row>
    <row r="19" spans="2:4" ht="15">
      <c r="B19" s="27" t="s">
        <v>105</v>
      </c>
      <c r="C19" s="31">
        <v>484163</v>
      </c>
      <c r="D19" s="31">
        <v>484163</v>
      </c>
    </row>
    <row r="20" spans="2:4" ht="15">
      <c r="B20" s="27" t="s">
        <v>95</v>
      </c>
      <c r="C20" s="31">
        <v>776825.9933333334</v>
      </c>
      <c r="D20" s="31">
        <v>776825.9933333334</v>
      </c>
    </row>
    <row r="21" spans="2:4" ht="15">
      <c r="B21" s="27" t="s">
        <v>82</v>
      </c>
      <c r="C21" s="31">
        <v>1256723.2999999998</v>
      </c>
      <c r="D21" s="31">
        <v>1256723.2999999998</v>
      </c>
    </row>
    <row r="22" spans="2:4" ht="15">
      <c r="B22" s="27" t="s">
        <v>212</v>
      </c>
      <c r="C22" s="31">
        <v>9119471.599999998</v>
      </c>
      <c r="D22" s="31">
        <v>9119471.599999998</v>
      </c>
    </row>
    <row r="23" spans="3:4" ht="15">
      <c r="C23"/>
      <c r="D23"/>
    </row>
    <row r="24" spans="3:4" ht="15">
      <c r="C24"/>
      <c r="D24"/>
    </row>
    <row r="25" spans="3:4" ht="15">
      <c r="C25"/>
      <c r="D25"/>
    </row>
    <row r="26" spans="3:4" ht="15">
      <c r="C26"/>
      <c r="D26"/>
    </row>
    <row r="27" spans="3:4" ht="15">
      <c r="C27"/>
      <c r="D27"/>
    </row>
    <row r="28" spans="3:4" ht="15">
      <c r="C28"/>
      <c r="D28"/>
    </row>
    <row r="29" spans="3:4" ht="15">
      <c r="C29"/>
      <c r="D29"/>
    </row>
    <row r="30" spans="3:4" ht="15">
      <c r="C30"/>
      <c r="D30"/>
    </row>
    <row r="31" spans="3:4" ht="15">
      <c r="C31"/>
      <c r="D31"/>
    </row>
    <row r="32" spans="3:4" ht="15">
      <c r="C32"/>
      <c r="D32"/>
    </row>
    <row r="33" spans="3:4" ht="15">
      <c r="C33"/>
      <c r="D33"/>
    </row>
    <row r="34" spans="3:4" ht="15">
      <c r="C34"/>
      <c r="D34"/>
    </row>
    <row r="35" spans="3:4" ht="15">
      <c r="C35"/>
      <c r="D35"/>
    </row>
    <row r="36" spans="3:4" ht="15">
      <c r="C36"/>
      <c r="D36"/>
    </row>
    <row r="37" spans="3:4" ht="15">
      <c r="C37"/>
      <c r="D37"/>
    </row>
    <row r="38" spans="3:4" ht="15">
      <c r="C38"/>
      <c r="D38"/>
    </row>
    <row r="39" spans="3:4" ht="15">
      <c r="C39"/>
      <c r="D39"/>
    </row>
    <row r="40" spans="3:4" ht="15">
      <c r="C40"/>
      <c r="D40"/>
    </row>
    <row r="41" spans="3:4" ht="15">
      <c r="C41"/>
      <c r="D41"/>
    </row>
    <row r="42" spans="3:4" ht="15">
      <c r="C42"/>
      <c r="D42"/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49" spans="3:4" ht="15">
      <c r="C49"/>
      <c r="D49"/>
    </row>
    <row r="50" spans="3:4" ht="15">
      <c r="C50"/>
      <c r="D50"/>
    </row>
    <row r="51" spans="3:4" ht="15">
      <c r="C51"/>
      <c r="D51"/>
    </row>
    <row r="52" spans="3:4" ht="15">
      <c r="C52"/>
      <c r="D52"/>
    </row>
    <row r="53" spans="3:4" ht="15">
      <c r="C53"/>
      <c r="D53"/>
    </row>
    <row r="54" spans="3:4" ht="15">
      <c r="C54"/>
      <c r="D54"/>
    </row>
    <row r="55" spans="3:4" ht="15">
      <c r="C55"/>
      <c r="D55"/>
    </row>
    <row r="56" spans="3:4" ht="15">
      <c r="C56"/>
      <c r="D56"/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workbookViewId="0" topLeftCell="A1">
      <selection activeCell="E5" sqref="E5"/>
    </sheetView>
  </sheetViews>
  <sheetFormatPr defaultColWidth="11.421875" defaultRowHeight="15"/>
  <cols>
    <col min="1" max="1" width="60.140625" style="0" customWidth="1"/>
    <col min="2" max="2" width="38.28125" style="0" customWidth="1"/>
    <col min="3" max="3" width="28.28125" style="30" customWidth="1"/>
    <col min="4" max="4" width="26.00390625" style="30" customWidth="1"/>
  </cols>
  <sheetData>
    <row r="1" spans="2:7" ht="72" customHeight="1">
      <c r="B1" s="39" t="s">
        <v>219</v>
      </c>
      <c r="C1" s="39"/>
      <c r="D1" s="39"/>
      <c r="E1" s="40"/>
      <c r="F1" s="40"/>
      <c r="G1" s="40"/>
    </row>
    <row r="3" spans="2:4" ht="15">
      <c r="B3" s="26" t="s">
        <v>214</v>
      </c>
      <c r="C3" s="26" t="s">
        <v>213</v>
      </c>
      <c r="D3"/>
    </row>
    <row r="4" spans="2:4" ht="15">
      <c r="B4" s="26" t="s">
        <v>211</v>
      </c>
      <c r="C4" s="31" t="s">
        <v>203</v>
      </c>
      <c r="D4" s="31" t="s">
        <v>212</v>
      </c>
    </row>
    <row r="5" spans="2:4" ht="15">
      <c r="B5" s="27" t="s">
        <v>205</v>
      </c>
      <c r="C5" s="31">
        <v>565637.4639999999</v>
      </c>
      <c r="D5" s="31">
        <v>565637.4639999999</v>
      </c>
    </row>
    <row r="6" spans="2:4" ht="15">
      <c r="B6" s="28" t="s">
        <v>207</v>
      </c>
      <c r="C6" s="31">
        <v>565637.4639999999</v>
      </c>
      <c r="D6" s="31">
        <v>565637.4639999999</v>
      </c>
    </row>
    <row r="7" spans="2:4" ht="15">
      <c r="B7" s="29" t="s">
        <v>169</v>
      </c>
      <c r="C7" s="31">
        <v>565637.4639999999</v>
      </c>
      <c r="D7" s="31">
        <v>565637.4639999999</v>
      </c>
    </row>
    <row r="8" spans="2:4" ht="15">
      <c r="B8" s="38" t="s">
        <v>172</v>
      </c>
      <c r="C8" s="31">
        <v>565637.4639999999</v>
      </c>
      <c r="D8" s="31">
        <v>565637.4639999999</v>
      </c>
    </row>
    <row r="9" spans="2:4" ht="15">
      <c r="B9" s="27" t="s">
        <v>57</v>
      </c>
      <c r="C9" s="31">
        <v>1916590.9933333334</v>
      </c>
      <c r="D9" s="31">
        <v>1916590.9933333334</v>
      </c>
    </row>
    <row r="10" spans="2:4" ht="15">
      <c r="B10" s="28" t="s">
        <v>157</v>
      </c>
      <c r="C10" s="31">
        <v>1428000</v>
      </c>
      <c r="D10" s="31">
        <v>1428000</v>
      </c>
    </row>
    <row r="11" spans="2:4" ht="15">
      <c r="B11" s="29" t="s">
        <v>158</v>
      </c>
      <c r="C11" s="31">
        <v>1428000</v>
      </c>
      <c r="D11" s="31">
        <v>1428000</v>
      </c>
    </row>
    <row r="12" spans="2:4" ht="15">
      <c r="B12" s="38" t="s">
        <v>193</v>
      </c>
      <c r="C12" s="31">
        <v>357000</v>
      </c>
      <c r="D12" s="31">
        <v>357000</v>
      </c>
    </row>
    <row r="13" spans="2:4" ht="15">
      <c r="B13" s="38" t="s">
        <v>200</v>
      </c>
      <c r="C13" s="31">
        <v>357000</v>
      </c>
      <c r="D13" s="31">
        <v>357000</v>
      </c>
    </row>
    <row r="14" spans="2:4" ht="15">
      <c r="B14" s="38" t="s">
        <v>181</v>
      </c>
      <c r="C14" s="31">
        <v>357000</v>
      </c>
      <c r="D14" s="31">
        <v>357000</v>
      </c>
    </row>
    <row r="15" spans="2:4" ht="15">
      <c r="B15" s="38" t="s">
        <v>177</v>
      </c>
      <c r="C15" s="31">
        <v>357000</v>
      </c>
      <c r="D15" s="31">
        <v>357000</v>
      </c>
    </row>
    <row r="16" spans="2:4" ht="15">
      <c r="B16" s="28" t="s">
        <v>207</v>
      </c>
      <c r="C16" s="31">
        <v>488590.99333333335</v>
      </c>
      <c r="D16" s="31">
        <v>488590.99333333335</v>
      </c>
    </row>
    <row r="17" spans="2:4" ht="15">
      <c r="B17" s="29" t="s">
        <v>175</v>
      </c>
      <c r="C17" s="31">
        <v>488590.99333333335</v>
      </c>
      <c r="D17" s="31">
        <v>488590.99333333335</v>
      </c>
    </row>
    <row r="18" spans="2:4" ht="15">
      <c r="B18" s="38" t="s">
        <v>172</v>
      </c>
      <c r="C18" s="31">
        <v>488590.99333333335</v>
      </c>
      <c r="D18" s="31">
        <v>488590.99333333335</v>
      </c>
    </row>
    <row r="19" spans="2:4" ht="15">
      <c r="B19" s="27" t="s">
        <v>204</v>
      </c>
      <c r="C19" s="31">
        <v>488590.99333333335</v>
      </c>
      <c r="D19" s="31">
        <v>488590.99333333335</v>
      </c>
    </row>
    <row r="20" spans="2:4" ht="15">
      <c r="B20" s="28" t="s">
        <v>207</v>
      </c>
      <c r="C20" s="31">
        <v>488590.99333333335</v>
      </c>
      <c r="D20" s="31">
        <v>488590.99333333335</v>
      </c>
    </row>
    <row r="21" spans="2:4" ht="15">
      <c r="B21" s="29" t="s">
        <v>174</v>
      </c>
      <c r="C21" s="31">
        <v>488590.99333333335</v>
      </c>
      <c r="D21" s="31">
        <v>488590.99333333335</v>
      </c>
    </row>
    <row r="22" spans="2:4" ht="15">
      <c r="B22" s="38" t="s">
        <v>172</v>
      </c>
      <c r="C22" s="31">
        <v>488590.99333333335</v>
      </c>
      <c r="D22" s="31">
        <v>488590.99333333335</v>
      </c>
    </row>
    <row r="23" spans="2:4" ht="15">
      <c r="B23" s="27" t="s">
        <v>44</v>
      </c>
      <c r="C23" s="31">
        <v>919459.4639999999</v>
      </c>
      <c r="D23" s="31">
        <v>919459.4639999999</v>
      </c>
    </row>
    <row r="24" spans="2:4" ht="15">
      <c r="B24" s="28" t="s">
        <v>207</v>
      </c>
      <c r="C24" s="31">
        <v>919459.4639999999</v>
      </c>
      <c r="D24" s="31">
        <v>919459.4639999999</v>
      </c>
    </row>
    <row r="25" spans="2:4" ht="15">
      <c r="B25" s="29" t="s">
        <v>166</v>
      </c>
      <c r="C25" s="31">
        <v>309197</v>
      </c>
      <c r="D25" s="31">
        <v>309197</v>
      </c>
    </row>
    <row r="26" spans="2:4" ht="15">
      <c r="B26" s="38" t="s">
        <v>49</v>
      </c>
      <c r="C26" s="31">
        <v>65345</v>
      </c>
      <c r="D26" s="31">
        <v>65345</v>
      </c>
    </row>
    <row r="27" spans="2:4" ht="15">
      <c r="B27" s="38" t="s">
        <v>196</v>
      </c>
      <c r="C27" s="31">
        <v>169932</v>
      </c>
      <c r="D27" s="31">
        <v>169932</v>
      </c>
    </row>
    <row r="28" spans="2:4" ht="15">
      <c r="B28" s="38" t="s">
        <v>172</v>
      </c>
      <c r="C28" s="31">
        <v>73920</v>
      </c>
      <c r="D28" s="31">
        <v>73920</v>
      </c>
    </row>
    <row r="29" spans="2:4" ht="15">
      <c r="B29" s="29" t="s">
        <v>159</v>
      </c>
      <c r="C29" s="31">
        <v>610262.4639999999</v>
      </c>
      <c r="D29" s="31">
        <v>610262.4639999999</v>
      </c>
    </row>
    <row r="30" spans="2:4" ht="15">
      <c r="B30" s="38" t="s">
        <v>42</v>
      </c>
      <c r="C30" s="31">
        <v>44625</v>
      </c>
      <c r="D30" s="31">
        <v>44625</v>
      </c>
    </row>
    <row r="31" spans="2:4" ht="15">
      <c r="B31" s="38" t="s">
        <v>172</v>
      </c>
      <c r="C31" s="31">
        <v>565637.4639999999</v>
      </c>
      <c r="D31" s="31">
        <v>565637.4639999999</v>
      </c>
    </row>
    <row r="32" spans="2:4" ht="15">
      <c r="B32" s="27" t="s">
        <v>100</v>
      </c>
      <c r="C32" s="31">
        <v>300568</v>
      </c>
      <c r="D32" s="31">
        <v>300568</v>
      </c>
    </row>
    <row r="33" spans="2:4" ht="15">
      <c r="B33" s="28" t="s">
        <v>207</v>
      </c>
      <c r="C33" s="31">
        <v>300568</v>
      </c>
      <c r="D33" s="31">
        <v>300568</v>
      </c>
    </row>
    <row r="34" spans="2:4" ht="15">
      <c r="B34" s="29" t="s">
        <v>163</v>
      </c>
      <c r="C34" s="31">
        <v>300568</v>
      </c>
      <c r="D34" s="31">
        <v>300568</v>
      </c>
    </row>
    <row r="35" spans="2:4" ht="15">
      <c r="B35" s="38" t="s">
        <v>172</v>
      </c>
      <c r="C35" s="31">
        <v>300568</v>
      </c>
      <c r="D35" s="31">
        <v>300568</v>
      </c>
    </row>
    <row r="36" spans="2:4" ht="15">
      <c r="B36" s="27" t="s">
        <v>142</v>
      </c>
      <c r="C36" s="31">
        <v>922637.4639999999</v>
      </c>
      <c r="D36" s="31">
        <v>922637.4639999999</v>
      </c>
    </row>
    <row r="37" spans="2:4" ht="15">
      <c r="B37" s="28" t="s">
        <v>157</v>
      </c>
      <c r="C37" s="31">
        <v>357000</v>
      </c>
      <c r="D37" s="31">
        <v>357000</v>
      </c>
    </row>
    <row r="38" spans="2:4" ht="15">
      <c r="B38" s="29" t="s">
        <v>158</v>
      </c>
      <c r="C38" s="31">
        <v>357000</v>
      </c>
      <c r="D38" s="31">
        <v>357000</v>
      </c>
    </row>
    <row r="39" spans="2:4" ht="15">
      <c r="B39" s="38" t="s">
        <v>199</v>
      </c>
      <c r="C39" s="31">
        <v>357000</v>
      </c>
      <c r="D39" s="31">
        <v>357000</v>
      </c>
    </row>
    <row r="40" spans="2:4" ht="15">
      <c r="B40" s="28" t="s">
        <v>207</v>
      </c>
      <c r="C40" s="31">
        <v>565637.4639999999</v>
      </c>
      <c r="D40" s="31">
        <v>565637.4639999999</v>
      </c>
    </row>
    <row r="41" spans="2:4" ht="15">
      <c r="B41" s="29" t="s">
        <v>170</v>
      </c>
      <c r="C41" s="31">
        <v>565637.4639999999</v>
      </c>
      <c r="D41" s="31">
        <v>565637.4639999999</v>
      </c>
    </row>
    <row r="42" spans="2:4" ht="15">
      <c r="B42" s="38" t="s">
        <v>172</v>
      </c>
      <c r="C42" s="31">
        <v>565637.4639999999</v>
      </c>
      <c r="D42" s="31">
        <v>565637.4639999999</v>
      </c>
    </row>
    <row r="43" spans="2:4" ht="15">
      <c r="B43" s="27" t="s">
        <v>206</v>
      </c>
      <c r="C43" s="31">
        <v>565637.4639999999</v>
      </c>
      <c r="D43" s="31">
        <v>565637.4639999999</v>
      </c>
    </row>
    <row r="44" spans="2:4" ht="15">
      <c r="B44" s="28" t="s">
        <v>207</v>
      </c>
      <c r="C44" s="31">
        <v>565637.4639999999</v>
      </c>
      <c r="D44" s="31">
        <v>565637.4639999999</v>
      </c>
    </row>
    <row r="45" spans="2:4" ht="15">
      <c r="B45" s="29" t="s">
        <v>171</v>
      </c>
      <c r="C45" s="31">
        <v>565637.4639999999</v>
      </c>
      <c r="D45" s="31">
        <v>565637.4639999999</v>
      </c>
    </row>
    <row r="46" spans="2:4" ht="15">
      <c r="B46" s="38" t="s">
        <v>172</v>
      </c>
      <c r="C46" s="31">
        <v>565637.4639999999</v>
      </c>
      <c r="D46" s="31">
        <v>565637.4639999999</v>
      </c>
    </row>
    <row r="47" spans="2:4" ht="15">
      <c r="B47" s="27" t="s">
        <v>89</v>
      </c>
      <c r="C47" s="31">
        <v>922637.4639999999</v>
      </c>
      <c r="D47" s="31">
        <v>922637.4639999999</v>
      </c>
    </row>
    <row r="48" spans="2:4" ht="15">
      <c r="B48" s="28" t="s">
        <v>157</v>
      </c>
      <c r="C48" s="31">
        <v>357000</v>
      </c>
      <c r="D48" s="31">
        <v>357000</v>
      </c>
    </row>
    <row r="49" spans="2:4" ht="15">
      <c r="B49" s="29" t="s">
        <v>158</v>
      </c>
      <c r="C49" s="31">
        <v>357000</v>
      </c>
      <c r="D49" s="31">
        <v>357000</v>
      </c>
    </row>
    <row r="50" spans="2:4" ht="15">
      <c r="B50" s="38" t="s">
        <v>176</v>
      </c>
      <c r="C50" s="31">
        <v>357000</v>
      </c>
      <c r="D50" s="31">
        <v>357000</v>
      </c>
    </row>
    <row r="51" spans="2:4" ht="15">
      <c r="B51" s="28" t="s">
        <v>207</v>
      </c>
      <c r="C51" s="31">
        <v>565637.4639999999</v>
      </c>
      <c r="D51" s="31">
        <v>565637.4639999999</v>
      </c>
    </row>
    <row r="52" spans="2:4" ht="15">
      <c r="B52" s="29" t="s">
        <v>165</v>
      </c>
      <c r="C52" s="31">
        <v>565637.4639999999</v>
      </c>
      <c r="D52" s="31">
        <v>565637.4639999999</v>
      </c>
    </row>
    <row r="53" spans="2:4" ht="15">
      <c r="B53" s="38" t="s">
        <v>172</v>
      </c>
      <c r="C53" s="31">
        <v>565637.4639999999</v>
      </c>
      <c r="D53" s="31">
        <v>565637.4639999999</v>
      </c>
    </row>
    <row r="54" spans="2:4" ht="15">
      <c r="B54" s="27" t="s">
        <v>105</v>
      </c>
      <c r="C54" s="31">
        <v>484163</v>
      </c>
      <c r="D54" s="31">
        <v>484163</v>
      </c>
    </row>
    <row r="55" spans="2:4" ht="15">
      <c r="B55" s="28" t="s">
        <v>207</v>
      </c>
      <c r="C55" s="31">
        <v>484163</v>
      </c>
      <c r="D55" s="31">
        <v>484163</v>
      </c>
    </row>
    <row r="56" spans="2:4" ht="15">
      <c r="B56" s="29" t="s">
        <v>164</v>
      </c>
      <c r="C56" s="31">
        <v>484163</v>
      </c>
      <c r="D56" s="31">
        <v>484163</v>
      </c>
    </row>
    <row r="57" spans="2:4" ht="15">
      <c r="B57" s="38" t="s">
        <v>172</v>
      </c>
      <c r="C57" s="31">
        <v>484163</v>
      </c>
      <c r="D57" s="31">
        <v>484163</v>
      </c>
    </row>
    <row r="58" spans="2:4" ht="15">
      <c r="B58" s="27" t="s">
        <v>95</v>
      </c>
      <c r="C58" s="31">
        <v>776825.9933333334</v>
      </c>
      <c r="D58" s="31">
        <v>776825.9933333334</v>
      </c>
    </row>
    <row r="59" spans="2:4" ht="15">
      <c r="B59" s="28" t="s">
        <v>207</v>
      </c>
      <c r="C59" s="31">
        <v>776825.9933333334</v>
      </c>
      <c r="D59" s="31">
        <v>776825.9933333334</v>
      </c>
    </row>
    <row r="60" spans="2:4" ht="15">
      <c r="B60" s="29" t="s">
        <v>162</v>
      </c>
      <c r="C60" s="31">
        <v>288235</v>
      </c>
      <c r="D60" s="31">
        <v>288235</v>
      </c>
    </row>
    <row r="61" spans="2:4" ht="15">
      <c r="B61" s="38" t="s">
        <v>172</v>
      </c>
      <c r="C61" s="31">
        <v>288235</v>
      </c>
      <c r="D61" s="31">
        <v>288235</v>
      </c>
    </row>
    <row r="62" spans="2:4" ht="15">
      <c r="B62" s="29" t="s">
        <v>173</v>
      </c>
      <c r="C62" s="31">
        <v>488590.99333333335</v>
      </c>
      <c r="D62" s="31">
        <v>488590.99333333335</v>
      </c>
    </row>
    <row r="63" spans="2:4" ht="15">
      <c r="B63" s="38" t="s">
        <v>172</v>
      </c>
      <c r="C63" s="31">
        <v>488590.99333333335</v>
      </c>
      <c r="D63" s="31">
        <v>488590.99333333335</v>
      </c>
    </row>
    <row r="64" spans="2:4" ht="15">
      <c r="B64" s="27" t="s">
        <v>82</v>
      </c>
      <c r="C64" s="31">
        <v>1256723.2999999998</v>
      </c>
      <c r="D64" s="31">
        <v>1256723.2999999998</v>
      </c>
    </row>
    <row r="65" spans="2:4" ht="15">
      <c r="B65" s="28" t="s">
        <v>157</v>
      </c>
      <c r="C65" s="31">
        <v>357000</v>
      </c>
      <c r="D65" s="31">
        <v>357000</v>
      </c>
    </row>
    <row r="66" spans="2:4" ht="15">
      <c r="B66" s="29" t="s">
        <v>158</v>
      </c>
      <c r="C66" s="31">
        <v>357000</v>
      </c>
      <c r="D66" s="31">
        <v>357000</v>
      </c>
    </row>
    <row r="67" spans="2:4" ht="15">
      <c r="B67" s="38" t="s">
        <v>190</v>
      </c>
      <c r="C67" s="31">
        <v>357000</v>
      </c>
      <c r="D67" s="31">
        <v>357000</v>
      </c>
    </row>
    <row r="68" spans="2:4" ht="15">
      <c r="B68" s="28" t="s">
        <v>207</v>
      </c>
      <c r="C68" s="31">
        <v>899723.2999999999</v>
      </c>
      <c r="D68" s="31">
        <v>899723.2999999999</v>
      </c>
    </row>
    <row r="69" spans="2:4" ht="15">
      <c r="B69" s="29" t="s">
        <v>168</v>
      </c>
      <c r="C69" s="31">
        <v>899723.2999999999</v>
      </c>
      <c r="D69" s="31">
        <v>899723.2999999999</v>
      </c>
    </row>
    <row r="70" spans="2:4" ht="15">
      <c r="B70" s="38" t="s">
        <v>172</v>
      </c>
      <c r="C70" s="31">
        <v>899723.2999999999</v>
      </c>
      <c r="D70" s="31">
        <v>899723.2999999999</v>
      </c>
    </row>
    <row r="71" spans="2:4" ht="15">
      <c r="B71" s="27" t="s">
        <v>212</v>
      </c>
      <c r="C71" s="31">
        <v>9119471.6</v>
      </c>
      <c r="D71" s="31">
        <v>9119471.6</v>
      </c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  <row r="79" spans="3:4" ht="15">
      <c r="C79"/>
      <c r="D79"/>
    </row>
    <row r="80" spans="3:4" ht="15">
      <c r="C80"/>
      <c r="D80"/>
    </row>
    <row r="81" spans="3:4" ht="15">
      <c r="C81"/>
      <c r="D81"/>
    </row>
    <row r="82" spans="3:4" ht="15">
      <c r="C82"/>
      <c r="D82"/>
    </row>
    <row r="83" spans="3:4" ht="15">
      <c r="C83"/>
      <c r="D83"/>
    </row>
    <row r="84" spans="3:4" ht="15">
      <c r="C84"/>
      <c r="D84"/>
    </row>
    <row r="85" spans="3:4" ht="15">
      <c r="C85"/>
      <c r="D85"/>
    </row>
    <row r="86" spans="3:4" ht="15">
      <c r="C86"/>
      <c r="D86"/>
    </row>
    <row r="87" spans="3:4" ht="15">
      <c r="C87"/>
      <c r="D87"/>
    </row>
    <row r="88" spans="3:4" ht="15">
      <c r="C88"/>
      <c r="D88"/>
    </row>
    <row r="89" spans="3:4" ht="15">
      <c r="C89"/>
      <c r="D89"/>
    </row>
    <row r="90" spans="3:4" ht="15">
      <c r="C90"/>
      <c r="D90"/>
    </row>
    <row r="91" spans="3:4" ht="15">
      <c r="C91"/>
      <c r="D91"/>
    </row>
    <row r="92" spans="3:4" ht="15">
      <c r="C92"/>
      <c r="D92"/>
    </row>
    <row r="93" spans="3:4" ht="15">
      <c r="C93"/>
      <c r="D93"/>
    </row>
    <row r="94" spans="3:4" ht="15">
      <c r="C94"/>
      <c r="D94"/>
    </row>
    <row r="95" spans="3:4" ht="15">
      <c r="C95"/>
      <c r="D95"/>
    </row>
    <row r="96" spans="3:4" ht="15">
      <c r="C96"/>
      <c r="D96"/>
    </row>
    <row r="97" spans="3:4" ht="15">
      <c r="C97"/>
      <c r="D97"/>
    </row>
    <row r="98" spans="3:4" ht="15">
      <c r="C98"/>
      <c r="D98"/>
    </row>
    <row r="99" spans="3:4" ht="15">
      <c r="C99"/>
      <c r="D99"/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 topLeftCell="A1">
      <selection activeCell="C32" sqref="C32"/>
    </sheetView>
  </sheetViews>
  <sheetFormatPr defaultColWidth="11.421875" defaultRowHeight="15"/>
  <cols>
    <col min="1" max="1" width="15.57421875" style="0" bestFit="1" customWidth="1"/>
    <col min="2" max="2" width="18.140625" style="0" bestFit="1" customWidth="1"/>
    <col min="3" max="3" width="94.57421875" style="0" bestFit="1" customWidth="1"/>
    <col min="4" max="4" width="14.8515625" style="0" bestFit="1" customWidth="1"/>
    <col min="5" max="5" width="8.8515625" style="0" bestFit="1" customWidth="1"/>
    <col min="6" max="6" width="13.8515625" style="0" bestFit="1" customWidth="1"/>
    <col min="7" max="7" width="12.28125" style="0" bestFit="1" customWidth="1"/>
    <col min="8" max="8" width="16.7109375" style="0" bestFit="1" customWidth="1"/>
  </cols>
  <sheetData>
    <row r="1" spans="1:8" s="22" customFormat="1" ht="25.5">
      <c r="A1" s="19" t="s">
        <v>149</v>
      </c>
      <c r="B1" s="19" t="s">
        <v>150</v>
      </c>
      <c r="C1" s="19" t="s">
        <v>151</v>
      </c>
      <c r="D1" s="19" t="s">
        <v>152</v>
      </c>
      <c r="E1" s="19" t="s">
        <v>153</v>
      </c>
      <c r="F1" s="19" t="s">
        <v>154</v>
      </c>
      <c r="G1" s="20" t="s">
        <v>155</v>
      </c>
      <c r="H1" s="21" t="s">
        <v>156</v>
      </c>
    </row>
    <row r="2" spans="1:8" ht="15">
      <c r="A2" t="s">
        <v>157</v>
      </c>
      <c r="B2" t="s">
        <v>158</v>
      </c>
      <c r="C2" s="3" t="s">
        <v>178</v>
      </c>
      <c r="D2" s="23">
        <v>42359</v>
      </c>
      <c r="E2" s="25" t="s">
        <v>208</v>
      </c>
      <c r="F2" t="s">
        <v>203</v>
      </c>
      <c r="G2" s="10">
        <v>357000</v>
      </c>
      <c r="H2" s="8" t="s">
        <v>25</v>
      </c>
    </row>
    <row r="3" spans="1:8" ht="15">
      <c r="A3" t="s">
        <v>207</v>
      </c>
      <c r="B3" t="s">
        <v>160</v>
      </c>
      <c r="C3" s="8" t="s">
        <v>179</v>
      </c>
      <c r="D3" s="23">
        <v>42373</v>
      </c>
      <c r="E3" s="25" t="s">
        <v>208</v>
      </c>
      <c r="F3" t="s">
        <v>203</v>
      </c>
      <c r="G3" s="10">
        <v>2369304.28</v>
      </c>
      <c r="H3" s="8" t="s">
        <v>25</v>
      </c>
    </row>
    <row r="4" spans="1:8" ht="15">
      <c r="A4" t="s">
        <v>207</v>
      </c>
      <c r="B4" t="s">
        <v>161</v>
      </c>
      <c r="C4" s="8" t="s">
        <v>179</v>
      </c>
      <c r="D4" s="23">
        <v>42372</v>
      </c>
      <c r="E4" s="25" t="s">
        <v>208</v>
      </c>
      <c r="F4" t="s">
        <v>203</v>
      </c>
      <c r="G4" s="10">
        <v>1666000</v>
      </c>
      <c r="H4" s="8" t="s">
        <v>25</v>
      </c>
    </row>
    <row r="5" spans="1:8" ht="15">
      <c r="A5" t="s">
        <v>207</v>
      </c>
      <c r="B5" t="s">
        <v>159</v>
      </c>
      <c r="C5" s="12" t="s">
        <v>42</v>
      </c>
      <c r="D5" s="23">
        <v>42380</v>
      </c>
      <c r="E5" s="25" t="s">
        <v>208</v>
      </c>
      <c r="F5" t="s">
        <v>203</v>
      </c>
      <c r="G5" s="10">
        <v>44625</v>
      </c>
      <c r="H5" s="8" t="s">
        <v>44</v>
      </c>
    </row>
    <row r="6" spans="1:8" ht="15">
      <c r="A6" t="s">
        <v>207</v>
      </c>
      <c r="B6" t="s">
        <v>166</v>
      </c>
      <c r="C6" s="12" t="s">
        <v>49</v>
      </c>
      <c r="D6" s="23">
        <v>42380</v>
      </c>
      <c r="E6" s="25" t="s">
        <v>208</v>
      </c>
      <c r="F6" t="s">
        <v>203</v>
      </c>
      <c r="G6" s="15">
        <v>65345</v>
      </c>
      <c r="H6" s="8" t="s">
        <v>44</v>
      </c>
    </row>
    <row r="7" spans="1:8" ht="15">
      <c r="A7" t="s">
        <v>157</v>
      </c>
      <c r="B7" t="s">
        <v>158</v>
      </c>
      <c r="C7" s="12" t="s">
        <v>180</v>
      </c>
      <c r="D7" s="23">
        <v>42387</v>
      </c>
      <c r="E7" s="25" t="s">
        <v>208</v>
      </c>
      <c r="F7" t="s">
        <v>203</v>
      </c>
      <c r="G7" s="15">
        <v>357000</v>
      </c>
      <c r="H7" s="8" t="s">
        <v>25</v>
      </c>
    </row>
    <row r="8" spans="1:8" ht="15">
      <c r="A8" t="s">
        <v>157</v>
      </c>
      <c r="B8" t="s">
        <v>158</v>
      </c>
      <c r="C8" s="12" t="s">
        <v>181</v>
      </c>
      <c r="D8" s="23">
        <v>42387</v>
      </c>
      <c r="E8" s="25" t="s">
        <v>208</v>
      </c>
      <c r="F8" t="s">
        <v>203</v>
      </c>
      <c r="G8" s="15">
        <v>357000</v>
      </c>
      <c r="H8" s="8" t="s">
        <v>57</v>
      </c>
    </row>
    <row r="9" spans="1:8" ht="15">
      <c r="A9" t="s">
        <v>207</v>
      </c>
      <c r="B9" t="s">
        <v>192</v>
      </c>
      <c r="C9" s="12" t="s">
        <v>182</v>
      </c>
      <c r="D9" s="23">
        <v>42375</v>
      </c>
      <c r="E9" s="25" t="s">
        <v>208</v>
      </c>
      <c r="F9" t="s">
        <v>203</v>
      </c>
      <c r="G9" s="15">
        <v>649854</v>
      </c>
      <c r="H9" s="8" t="s">
        <v>25</v>
      </c>
    </row>
    <row r="10" spans="1:8" ht="15">
      <c r="A10" t="s">
        <v>207</v>
      </c>
      <c r="B10" t="s">
        <v>192</v>
      </c>
      <c r="C10" s="12" t="s">
        <v>183</v>
      </c>
      <c r="D10" s="23"/>
      <c r="F10" t="s">
        <v>203</v>
      </c>
      <c r="G10" s="15">
        <v>2906875</v>
      </c>
      <c r="H10" s="8" t="s">
        <v>25</v>
      </c>
    </row>
    <row r="11" spans="1:8" ht="15">
      <c r="A11" t="s">
        <v>207</v>
      </c>
      <c r="B11" t="s">
        <v>161</v>
      </c>
      <c r="C11" s="12" t="s">
        <v>184</v>
      </c>
      <c r="D11" s="23">
        <v>42387</v>
      </c>
      <c r="E11" s="25" t="s">
        <v>208</v>
      </c>
      <c r="F11" t="s">
        <v>203</v>
      </c>
      <c r="G11" s="15">
        <v>928200</v>
      </c>
      <c r="H11" s="8" t="s">
        <v>25</v>
      </c>
    </row>
    <row r="12" spans="1:8" ht="15">
      <c r="A12" t="s">
        <v>157</v>
      </c>
      <c r="B12" t="s">
        <v>158</v>
      </c>
      <c r="C12" s="12" t="s">
        <v>185</v>
      </c>
      <c r="D12" s="23">
        <v>42398</v>
      </c>
      <c r="E12" s="25" t="s">
        <v>208</v>
      </c>
      <c r="F12" t="s">
        <v>203</v>
      </c>
      <c r="G12" s="15">
        <v>357000</v>
      </c>
      <c r="H12" s="8" t="s">
        <v>25</v>
      </c>
    </row>
    <row r="13" spans="1:8" ht="15">
      <c r="A13" t="s">
        <v>157</v>
      </c>
      <c r="B13" t="s">
        <v>158</v>
      </c>
      <c r="C13" s="12" t="s">
        <v>186</v>
      </c>
      <c r="D13" s="23">
        <v>42383</v>
      </c>
      <c r="E13" s="25" t="s">
        <v>208</v>
      </c>
      <c r="F13" t="s">
        <v>203</v>
      </c>
      <c r="G13" s="15">
        <v>357000</v>
      </c>
      <c r="H13" s="8" t="s">
        <v>25</v>
      </c>
    </row>
    <row r="14" spans="1:8" ht="15">
      <c r="A14" t="s">
        <v>157</v>
      </c>
      <c r="B14" t="s">
        <v>158</v>
      </c>
      <c r="C14" s="12" t="s">
        <v>187</v>
      </c>
      <c r="D14" s="23">
        <v>42383</v>
      </c>
      <c r="E14" s="25" t="s">
        <v>208</v>
      </c>
      <c r="F14" t="s">
        <v>203</v>
      </c>
      <c r="G14" s="15">
        <v>357000</v>
      </c>
      <c r="H14" s="8" t="s">
        <v>25</v>
      </c>
    </row>
    <row r="15" spans="1:8" ht="15">
      <c r="A15" t="s">
        <v>157</v>
      </c>
      <c r="B15" t="s">
        <v>158</v>
      </c>
      <c r="C15" s="12" t="s">
        <v>188</v>
      </c>
      <c r="D15" s="23">
        <v>42383</v>
      </c>
      <c r="E15" s="25" t="s">
        <v>208</v>
      </c>
      <c r="F15" t="s">
        <v>203</v>
      </c>
      <c r="G15" s="15">
        <v>357000</v>
      </c>
      <c r="H15" s="8" t="s">
        <v>25</v>
      </c>
    </row>
    <row r="16" spans="1:8" ht="15">
      <c r="A16" t="s">
        <v>157</v>
      </c>
      <c r="B16" t="s">
        <v>158</v>
      </c>
      <c r="C16" s="12" t="s">
        <v>189</v>
      </c>
      <c r="D16" s="23">
        <v>42418</v>
      </c>
      <c r="E16" s="25" t="s">
        <v>209</v>
      </c>
      <c r="F16" t="s">
        <v>203</v>
      </c>
      <c r="G16" s="15">
        <v>357000</v>
      </c>
      <c r="H16" s="8" t="s">
        <v>25</v>
      </c>
    </row>
    <row r="17" spans="1:8" ht="15">
      <c r="A17" t="s">
        <v>157</v>
      </c>
      <c r="B17" t="s">
        <v>158</v>
      </c>
      <c r="C17" s="12" t="s">
        <v>190</v>
      </c>
      <c r="D17" s="23">
        <v>42391</v>
      </c>
      <c r="E17" s="25" t="s">
        <v>208</v>
      </c>
      <c r="F17" t="s">
        <v>203</v>
      </c>
      <c r="G17" s="15">
        <v>357000</v>
      </c>
      <c r="H17" s="8" t="s">
        <v>82</v>
      </c>
    </row>
    <row r="18" spans="1:8" ht="15">
      <c r="A18" t="s">
        <v>157</v>
      </c>
      <c r="B18" t="s">
        <v>158</v>
      </c>
      <c r="C18" s="12" t="s">
        <v>191</v>
      </c>
      <c r="D18" s="23">
        <v>42388</v>
      </c>
      <c r="E18" s="25" t="s">
        <v>208</v>
      </c>
      <c r="F18" t="s">
        <v>203</v>
      </c>
      <c r="G18" s="15">
        <v>357000</v>
      </c>
      <c r="H18" s="8" t="s">
        <v>25</v>
      </c>
    </row>
    <row r="19" spans="1:8" ht="15">
      <c r="A19" t="s">
        <v>157</v>
      </c>
      <c r="B19" t="s">
        <v>158</v>
      </c>
      <c r="C19" s="12" t="s">
        <v>177</v>
      </c>
      <c r="D19" s="23">
        <v>42409</v>
      </c>
      <c r="E19" s="25" t="s">
        <v>209</v>
      </c>
      <c r="F19" t="s">
        <v>203</v>
      </c>
      <c r="G19" s="15">
        <v>357000</v>
      </c>
      <c r="H19" s="8" t="s">
        <v>57</v>
      </c>
    </row>
    <row r="20" spans="1:8" ht="15">
      <c r="A20" t="s">
        <v>157</v>
      </c>
      <c r="B20" t="s">
        <v>158</v>
      </c>
      <c r="C20" s="12" t="s">
        <v>176</v>
      </c>
      <c r="D20" s="23">
        <v>42409</v>
      </c>
      <c r="E20" s="25" t="s">
        <v>209</v>
      </c>
      <c r="F20" t="s">
        <v>203</v>
      </c>
      <c r="G20" s="15">
        <v>357000</v>
      </c>
      <c r="H20" s="8" t="s">
        <v>89</v>
      </c>
    </row>
    <row r="21" spans="1:8" ht="15">
      <c r="A21" t="s">
        <v>207</v>
      </c>
      <c r="B21" t="s">
        <v>162</v>
      </c>
      <c r="C21" s="12" t="s">
        <v>172</v>
      </c>
      <c r="D21" s="23">
        <v>42416</v>
      </c>
      <c r="E21" s="25" t="s">
        <v>209</v>
      </c>
      <c r="F21" t="s">
        <v>203</v>
      </c>
      <c r="G21" s="15">
        <v>288235</v>
      </c>
      <c r="H21" s="8" t="s">
        <v>95</v>
      </c>
    </row>
    <row r="22" spans="1:8" ht="15">
      <c r="A22" t="s">
        <v>207</v>
      </c>
      <c r="B22" t="s">
        <v>163</v>
      </c>
      <c r="C22" s="12" t="s">
        <v>172</v>
      </c>
      <c r="D22" s="23">
        <v>42416</v>
      </c>
      <c r="E22" s="25" t="s">
        <v>209</v>
      </c>
      <c r="F22" t="s">
        <v>203</v>
      </c>
      <c r="G22" s="15">
        <v>300568</v>
      </c>
      <c r="H22" s="8" t="s">
        <v>100</v>
      </c>
    </row>
    <row r="23" spans="1:8" ht="15">
      <c r="A23" t="s">
        <v>207</v>
      </c>
      <c r="B23" t="s">
        <v>164</v>
      </c>
      <c r="C23" s="12" t="s">
        <v>172</v>
      </c>
      <c r="D23" s="23">
        <v>42416</v>
      </c>
      <c r="E23" s="25" t="s">
        <v>209</v>
      </c>
      <c r="F23" t="s">
        <v>203</v>
      </c>
      <c r="G23" s="15">
        <v>484163</v>
      </c>
      <c r="H23" s="8" t="s">
        <v>105</v>
      </c>
    </row>
    <row r="24" spans="1:8" ht="15">
      <c r="A24" t="s">
        <v>207</v>
      </c>
      <c r="B24" t="s">
        <v>166</v>
      </c>
      <c r="C24" s="12" t="s">
        <v>172</v>
      </c>
      <c r="D24" s="23">
        <v>42416</v>
      </c>
      <c r="E24" s="25" t="s">
        <v>209</v>
      </c>
      <c r="F24" t="s">
        <v>203</v>
      </c>
      <c r="G24" s="15">
        <v>73920</v>
      </c>
      <c r="H24" s="8" t="s">
        <v>44</v>
      </c>
    </row>
    <row r="25" spans="1:8" ht="15">
      <c r="A25" t="s">
        <v>207</v>
      </c>
      <c r="B25" t="s">
        <v>167</v>
      </c>
      <c r="C25" s="12" t="s">
        <v>172</v>
      </c>
      <c r="D25" s="23">
        <v>42416</v>
      </c>
      <c r="E25" s="25" t="s">
        <v>209</v>
      </c>
      <c r="F25" t="s">
        <v>203</v>
      </c>
      <c r="G25" s="15">
        <v>476000</v>
      </c>
      <c r="H25" s="8" t="s">
        <v>25</v>
      </c>
    </row>
    <row r="26" spans="1:8" ht="15">
      <c r="A26" t="s">
        <v>207</v>
      </c>
      <c r="B26" t="s">
        <v>168</v>
      </c>
      <c r="C26" s="12" t="s">
        <v>172</v>
      </c>
      <c r="D26" s="23">
        <v>42416</v>
      </c>
      <c r="E26" s="25" t="s">
        <v>209</v>
      </c>
      <c r="F26" t="s">
        <v>203</v>
      </c>
      <c r="G26" s="15">
        <v>899723.2999999999</v>
      </c>
      <c r="H26" s="8" t="s">
        <v>82</v>
      </c>
    </row>
    <row r="27" spans="1:8" ht="15">
      <c r="A27" t="s">
        <v>207</v>
      </c>
      <c r="B27" t="s">
        <v>175</v>
      </c>
      <c r="C27" s="12" t="s">
        <v>172</v>
      </c>
      <c r="D27" s="23">
        <v>42416</v>
      </c>
      <c r="E27" s="25" t="s">
        <v>209</v>
      </c>
      <c r="F27" t="s">
        <v>203</v>
      </c>
      <c r="G27" s="15">
        <f>1465772.98/3</f>
        <v>488590.99333333335</v>
      </c>
      <c r="H27" s="8" t="s">
        <v>57</v>
      </c>
    </row>
    <row r="28" spans="1:8" ht="15">
      <c r="A28" t="s">
        <v>207</v>
      </c>
      <c r="B28" t="s">
        <v>173</v>
      </c>
      <c r="C28" s="12" t="s">
        <v>172</v>
      </c>
      <c r="D28" s="23">
        <v>42416</v>
      </c>
      <c r="E28" s="25" t="s">
        <v>209</v>
      </c>
      <c r="F28" t="s">
        <v>203</v>
      </c>
      <c r="G28" s="15">
        <f aca="true" t="shared" si="0" ref="G28:G29">1465772.98/3</f>
        <v>488590.99333333335</v>
      </c>
      <c r="H28" s="24" t="s">
        <v>95</v>
      </c>
    </row>
    <row r="29" spans="1:8" ht="15">
      <c r="A29" t="s">
        <v>207</v>
      </c>
      <c r="B29" t="s">
        <v>174</v>
      </c>
      <c r="C29" s="12" t="s">
        <v>172</v>
      </c>
      <c r="D29" s="23">
        <v>42416</v>
      </c>
      <c r="E29" s="25" t="s">
        <v>209</v>
      </c>
      <c r="F29" t="s">
        <v>203</v>
      </c>
      <c r="G29" s="15">
        <f t="shared" si="0"/>
        <v>488590.99333333335</v>
      </c>
      <c r="H29" s="24" t="s">
        <v>204</v>
      </c>
    </row>
    <row r="30" spans="1:8" ht="15">
      <c r="A30" t="s">
        <v>207</v>
      </c>
      <c r="B30" t="s">
        <v>165</v>
      </c>
      <c r="C30" s="12" t="s">
        <v>172</v>
      </c>
      <c r="D30" s="23">
        <v>42416</v>
      </c>
      <c r="E30" s="25" t="s">
        <v>209</v>
      </c>
      <c r="F30" t="s">
        <v>203</v>
      </c>
      <c r="G30" s="15">
        <f>2828187.32/5</f>
        <v>565637.4639999999</v>
      </c>
      <c r="H30" t="s">
        <v>89</v>
      </c>
    </row>
    <row r="31" spans="1:8" ht="15">
      <c r="A31" t="s">
        <v>207</v>
      </c>
      <c r="B31" t="s">
        <v>169</v>
      </c>
      <c r="C31" s="12" t="s">
        <v>172</v>
      </c>
      <c r="D31" s="23">
        <v>42416</v>
      </c>
      <c r="E31" s="25" t="s">
        <v>209</v>
      </c>
      <c r="F31" t="s">
        <v>203</v>
      </c>
      <c r="G31" s="15">
        <f aca="true" t="shared" si="1" ref="G31:G34">2828187.32/5</f>
        <v>565637.4639999999</v>
      </c>
      <c r="H31" s="24" t="s">
        <v>205</v>
      </c>
    </row>
    <row r="32" spans="1:8" ht="15">
      <c r="A32" t="s">
        <v>207</v>
      </c>
      <c r="B32" t="s">
        <v>170</v>
      </c>
      <c r="C32" s="12" t="s">
        <v>172</v>
      </c>
      <c r="D32" s="23">
        <v>42416</v>
      </c>
      <c r="E32" s="25" t="s">
        <v>209</v>
      </c>
      <c r="F32" t="s">
        <v>203</v>
      </c>
      <c r="G32" s="15">
        <f t="shared" si="1"/>
        <v>565637.4639999999</v>
      </c>
      <c r="H32" s="24" t="s">
        <v>142</v>
      </c>
    </row>
    <row r="33" spans="1:8" ht="15">
      <c r="A33" t="s">
        <v>207</v>
      </c>
      <c r="B33" t="s">
        <v>159</v>
      </c>
      <c r="C33" s="12" t="s">
        <v>172</v>
      </c>
      <c r="D33" s="23">
        <v>42416</v>
      </c>
      <c r="E33" s="25" t="s">
        <v>209</v>
      </c>
      <c r="F33" t="s">
        <v>203</v>
      </c>
      <c r="G33" s="15">
        <f t="shared" si="1"/>
        <v>565637.4639999999</v>
      </c>
      <c r="H33" s="24" t="s">
        <v>44</v>
      </c>
    </row>
    <row r="34" spans="1:8" ht="15">
      <c r="A34" t="s">
        <v>207</v>
      </c>
      <c r="B34" t="s">
        <v>171</v>
      </c>
      <c r="C34" s="12" t="s">
        <v>172</v>
      </c>
      <c r="D34" s="23">
        <v>42416</v>
      </c>
      <c r="E34" s="25" t="s">
        <v>209</v>
      </c>
      <c r="F34" t="s">
        <v>203</v>
      </c>
      <c r="G34" s="15">
        <f t="shared" si="1"/>
        <v>565637.4639999999</v>
      </c>
      <c r="H34" s="25" t="s">
        <v>206</v>
      </c>
    </row>
    <row r="35" spans="1:8" ht="15">
      <c r="A35" t="s">
        <v>157</v>
      </c>
      <c r="B35" t="s">
        <v>158</v>
      </c>
      <c r="C35" s="12" t="s">
        <v>193</v>
      </c>
      <c r="D35" s="23">
        <v>42417</v>
      </c>
      <c r="E35" s="25" t="s">
        <v>209</v>
      </c>
      <c r="F35" t="s">
        <v>203</v>
      </c>
      <c r="G35" s="15">
        <v>357000</v>
      </c>
      <c r="H35" s="8" t="s">
        <v>57</v>
      </c>
    </row>
    <row r="36" spans="1:8" ht="15">
      <c r="A36" t="s">
        <v>157</v>
      </c>
      <c r="B36" t="s">
        <v>158</v>
      </c>
      <c r="C36" s="12" t="s">
        <v>194</v>
      </c>
      <c r="D36" s="23">
        <v>42429</v>
      </c>
      <c r="E36" s="25" t="s">
        <v>209</v>
      </c>
      <c r="F36" t="s">
        <v>203</v>
      </c>
      <c r="G36" s="15">
        <v>357000</v>
      </c>
      <c r="H36" s="8" t="s">
        <v>25</v>
      </c>
    </row>
    <row r="37" spans="1:8" ht="15">
      <c r="A37" t="s">
        <v>157</v>
      </c>
      <c r="B37" t="s">
        <v>158</v>
      </c>
      <c r="C37" s="12" t="s">
        <v>195</v>
      </c>
      <c r="D37" s="23">
        <v>42429</v>
      </c>
      <c r="E37" s="25" t="s">
        <v>209</v>
      </c>
      <c r="F37" t="s">
        <v>203</v>
      </c>
      <c r="G37" s="15">
        <v>357000</v>
      </c>
      <c r="H37" s="8" t="s">
        <v>25</v>
      </c>
    </row>
    <row r="38" spans="1:8" ht="15">
      <c r="A38" t="s">
        <v>207</v>
      </c>
      <c r="B38" t="s">
        <v>166</v>
      </c>
      <c r="C38" s="12" t="s">
        <v>196</v>
      </c>
      <c r="D38" s="23">
        <v>42438</v>
      </c>
      <c r="E38" s="25" t="s">
        <v>210</v>
      </c>
      <c r="F38" t="s">
        <v>203</v>
      </c>
      <c r="G38" s="15">
        <v>169932</v>
      </c>
      <c r="H38" s="8" t="s">
        <v>44</v>
      </c>
    </row>
    <row r="39" spans="1:8" ht="15">
      <c r="A39" t="s">
        <v>207</v>
      </c>
      <c r="B39" t="s">
        <v>192</v>
      </c>
      <c r="C39" s="12" t="s">
        <v>197</v>
      </c>
      <c r="D39" s="23">
        <v>42396</v>
      </c>
      <c r="E39" s="25" t="s">
        <v>208</v>
      </c>
      <c r="F39" t="s">
        <v>203</v>
      </c>
      <c r="G39" s="15">
        <v>87346</v>
      </c>
      <c r="H39" s="8" t="s">
        <v>25</v>
      </c>
    </row>
    <row r="40" spans="1:8" ht="15">
      <c r="A40" t="s">
        <v>207</v>
      </c>
      <c r="B40" t="s">
        <v>192</v>
      </c>
      <c r="C40" s="12" t="s">
        <v>198</v>
      </c>
      <c r="D40" s="23"/>
      <c r="F40" t="s">
        <v>203</v>
      </c>
      <c r="G40" s="15">
        <v>715028</v>
      </c>
      <c r="H40" s="8" t="s">
        <v>25</v>
      </c>
    </row>
    <row r="41" spans="1:8" ht="15">
      <c r="A41" t="s">
        <v>157</v>
      </c>
      <c r="B41" t="s">
        <v>158</v>
      </c>
      <c r="C41" s="12" t="s">
        <v>199</v>
      </c>
      <c r="D41" s="23">
        <v>42418</v>
      </c>
      <c r="E41" s="25" t="s">
        <v>209</v>
      </c>
      <c r="F41" t="s">
        <v>203</v>
      </c>
      <c r="G41" s="15">
        <v>357000</v>
      </c>
      <c r="H41" s="8" t="s">
        <v>142</v>
      </c>
    </row>
    <row r="42" spans="1:8" ht="15">
      <c r="A42" t="s">
        <v>157</v>
      </c>
      <c r="B42" t="s">
        <v>158</v>
      </c>
      <c r="C42" s="12" t="s">
        <v>200</v>
      </c>
      <c r="D42" s="23">
        <v>42444</v>
      </c>
      <c r="E42" s="25" t="s">
        <v>210</v>
      </c>
      <c r="F42" t="s">
        <v>203</v>
      </c>
      <c r="G42" s="15">
        <v>357000</v>
      </c>
      <c r="H42" s="8" t="s">
        <v>57</v>
      </c>
    </row>
    <row r="43" spans="1:8" ht="15">
      <c r="A43" t="s">
        <v>157</v>
      </c>
      <c r="B43" t="s">
        <v>158</v>
      </c>
      <c r="C43" s="12" t="s">
        <v>201</v>
      </c>
      <c r="D43" s="23">
        <v>42444</v>
      </c>
      <c r="E43" s="25" t="s">
        <v>210</v>
      </c>
      <c r="F43" t="s">
        <v>203</v>
      </c>
      <c r="G43" s="15">
        <v>357000</v>
      </c>
      <c r="H43" s="8" t="s">
        <v>25</v>
      </c>
    </row>
    <row r="44" spans="1:8" ht="15">
      <c r="A44" t="s">
        <v>157</v>
      </c>
      <c r="B44" t="s">
        <v>158</v>
      </c>
      <c r="C44" s="12" t="s">
        <v>202</v>
      </c>
      <c r="D44" s="23">
        <v>42433</v>
      </c>
      <c r="E44" s="25" t="s">
        <v>210</v>
      </c>
      <c r="F44" t="s">
        <v>203</v>
      </c>
      <c r="G44" s="15">
        <v>357000</v>
      </c>
      <c r="H44" s="8" t="s">
        <v>25</v>
      </c>
    </row>
  </sheetData>
  <autoFilter ref="A1:H44"/>
  <dataValidations count="1">
    <dataValidation type="list" allowBlank="1" showInputMessage="1" showErrorMessage="1" sqref="H2:H27 H30 H35:H44">
      <formula1>[1]Listas!#REF!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2016-04-14T20:43:54Z</dcterms:created>
  <dcterms:modified xsi:type="dcterms:W3CDTF">2016-04-14T21:29:28Z</dcterms:modified>
  <cp:category/>
  <cp:version/>
  <cp:contentType/>
  <cp:contentStatus/>
</cp:coreProperties>
</file>