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240" windowWidth="23715" windowHeight="9150" tabRatio="868" activeTab="0"/>
  </bookViews>
  <sheets>
    <sheet name="RESUMEN" sheetId="4" r:id="rId1"/>
    <sheet name="DETALLE" sheetId="6" r:id="rId2"/>
    <sheet name="Hoja1" sheetId="1" r:id="rId3"/>
  </sheets>
  <externalReferences>
    <externalReference r:id="rId7"/>
  </externalReferences>
  <definedNames>
    <definedName name="_xlnm._FilterDatabase" localSheetId="2" hidden="1">'Hoja1'!$A$1:$N$278</definedName>
  </definedNames>
  <calcPr calcId="145621"/>
  <pivotCaches>
    <pivotCache cacheId="38" r:id="rId4"/>
  </pivotCaches>
</workbook>
</file>

<file path=xl/sharedStrings.xml><?xml version="1.0" encoding="utf-8"?>
<sst xmlns="http://schemas.openxmlformats.org/spreadsheetml/2006/main" count="2506" uniqueCount="394">
  <si>
    <t>TIPO DE AVISO</t>
  </si>
  <si>
    <t>MEDIO</t>
  </si>
  <si>
    <t>TEMA</t>
  </si>
  <si>
    <t>FECHA DE PUBLICACIÓN</t>
  </si>
  <si>
    <t>MES</t>
  </si>
  <si>
    <t>TRIMESTRE</t>
  </si>
  <si>
    <t>MONTO TOTAL</t>
  </si>
  <si>
    <t>FACTURA</t>
  </si>
  <si>
    <t>REGION</t>
  </si>
  <si>
    <t>LUGAR</t>
  </si>
  <si>
    <t>PRENSA</t>
  </si>
  <si>
    <t>Empresa Peridística La Nación S.A. en Liquidación</t>
  </si>
  <si>
    <t>Aviso La Nación on Line 31/12/13</t>
  </si>
  <si>
    <t>Diciembre</t>
  </si>
  <si>
    <t>1er Trimetre</t>
  </si>
  <si>
    <t>R.Metropolitana</t>
  </si>
  <si>
    <t>RM</t>
  </si>
  <si>
    <t>Aviso La Nación on Line 17/01/14</t>
  </si>
  <si>
    <t>Enero</t>
  </si>
  <si>
    <t>Aviso La Nación on Line 31/01/14</t>
  </si>
  <si>
    <t xml:space="preserve">Publimetro S.A. </t>
  </si>
  <si>
    <t>Aviso Publimetro on line 13/02/14</t>
  </si>
  <si>
    <t>Febrero</t>
  </si>
  <si>
    <t>Empresa Periodística El Mercurio</t>
  </si>
  <si>
    <t>Aviso 20/02/14 Llamado a Concurso BBPP para la Competitividad</t>
  </si>
  <si>
    <t>Bío Bío</t>
  </si>
  <si>
    <t>BIO BIO</t>
  </si>
  <si>
    <t>Aviso 17/02/14 Llamado a Concurso BBPP para la Competitividad</t>
  </si>
  <si>
    <t>Aviso 26/02/14 suspensión bases SSAF-I 2014 Corfo</t>
  </si>
  <si>
    <t>Aviso 27/02/14 llamado a concurso Gestión de la Innovación en Sector Público</t>
  </si>
  <si>
    <t>La Tercera</t>
  </si>
  <si>
    <t>Aviso Sociales 08/03/14</t>
  </si>
  <si>
    <t>Marzo</t>
  </si>
  <si>
    <t>Aviso Start Up 04/03/2014</t>
  </si>
  <si>
    <t>Aviso Legal 12/03/2014</t>
  </si>
  <si>
    <t>Subsecretaría del Interior</t>
  </si>
  <si>
    <t>Aviso Decreto Exentos N°993, Res N°7 y Aviso de Resultados de Créditos Corfo el 18 y 20 de febrero</t>
  </si>
  <si>
    <t>8075-8096-8097</t>
  </si>
  <si>
    <t>Aviso 21/03/2014</t>
  </si>
  <si>
    <t>Empresa Periodística El Norte S.A.</t>
  </si>
  <si>
    <t>Avisos</t>
  </si>
  <si>
    <t>Arica y Parinacota</t>
  </si>
  <si>
    <t>Aviso 03/04/2014</t>
  </si>
  <si>
    <t>Abril</t>
  </si>
  <si>
    <t>2do Trimetre</t>
  </si>
  <si>
    <t>Aviso 04/04/2014</t>
  </si>
  <si>
    <t>Aviso Publimetro on line 17/04/14</t>
  </si>
  <si>
    <t>Aviso Publimetro on line 23/04/14</t>
  </si>
  <si>
    <t>Res N°13 y Decreto N°76 7 y 10/4</t>
  </si>
  <si>
    <t xml:space="preserve">LUN  </t>
  </si>
  <si>
    <t>Becas de Inglés</t>
  </si>
  <si>
    <t xml:space="preserve">PUBLIMETRO  </t>
  </si>
  <si>
    <t xml:space="preserve">LA CUARTA </t>
  </si>
  <si>
    <t xml:space="preserve">LA  HORA  </t>
  </si>
  <si>
    <t xml:space="preserve">DIARIO LA ESTRELLA DE ARICA </t>
  </si>
  <si>
    <t>Arica</t>
  </si>
  <si>
    <t>ARICA Y PARINACOTA</t>
  </si>
  <si>
    <t xml:space="preserve">DIARIO LA ESTRELLA DE IQUIQUE </t>
  </si>
  <si>
    <t>Iquique</t>
  </si>
  <si>
    <t>TARAPACÁ</t>
  </si>
  <si>
    <t>MERCURIO ANTOFAGASTA</t>
  </si>
  <si>
    <t>Antofagasta</t>
  </si>
  <si>
    <t>ANTOFAGASTA</t>
  </si>
  <si>
    <t xml:space="preserve">EL MERCURIO DE CALAMA </t>
  </si>
  <si>
    <t xml:space="preserve">Calama </t>
  </si>
  <si>
    <t>EL DIA DE LA SERENA</t>
  </si>
  <si>
    <t>La Serena</t>
  </si>
  <si>
    <t>COQUIMBO</t>
  </si>
  <si>
    <t xml:space="preserve">DIARIO EL OBSERVADOR </t>
  </si>
  <si>
    <t xml:space="preserve">Quillota </t>
  </si>
  <si>
    <t>VALPARAISO</t>
  </si>
  <si>
    <t>EL MERCURIO DE VALPARAISO</t>
  </si>
  <si>
    <t>Valparaiso</t>
  </si>
  <si>
    <t>ESTRELLA DE VALPARAISO</t>
  </si>
  <si>
    <t>DIARIO EL ANDINO</t>
  </si>
  <si>
    <t>Los Andes</t>
  </si>
  <si>
    <t>DIARIO EL LIDER SAN ANTONIO</t>
  </si>
  <si>
    <t xml:space="preserve">San Antonio </t>
  </si>
  <si>
    <t xml:space="preserve">EL RANCAGUINO </t>
  </si>
  <si>
    <t xml:space="preserve">Rancagua </t>
  </si>
  <si>
    <t>OHIGGINS</t>
  </si>
  <si>
    <t xml:space="preserve">EL SUR  DE CONCEPCION  </t>
  </si>
  <si>
    <t>Concepción</t>
  </si>
  <si>
    <t>EL AUSTRAL DE TEMUCO</t>
  </si>
  <si>
    <t>Temuco</t>
  </si>
  <si>
    <t>ARAUCANIA</t>
  </si>
  <si>
    <t xml:space="preserve">EL AUSTRAL DE VALDIVIA </t>
  </si>
  <si>
    <t xml:space="preserve">Valdivia </t>
  </si>
  <si>
    <t>LOS RIOS</t>
  </si>
  <si>
    <t xml:space="preserve">DIARIO EL OVALLINO </t>
  </si>
  <si>
    <t xml:space="preserve">Ovalle </t>
  </si>
  <si>
    <t xml:space="preserve">EL CENTRO DE TALCA </t>
  </si>
  <si>
    <t xml:space="preserve">Talca </t>
  </si>
  <si>
    <t>MAULE</t>
  </si>
  <si>
    <t>DIARIO LA PRENSA  DE CURICO</t>
  </si>
  <si>
    <t>Curicó</t>
  </si>
  <si>
    <t xml:space="preserve">DIARIO LA TRIBUNA </t>
  </si>
  <si>
    <t>Los Ángeles</t>
  </si>
  <si>
    <t>AUSTRAL DE OSORNO</t>
  </si>
  <si>
    <t>Osorno</t>
  </si>
  <si>
    <t>LOS LAGOS</t>
  </si>
  <si>
    <t>LLANQUIHUE  DE PTO MOTT</t>
  </si>
  <si>
    <t>Puerto Montt</t>
  </si>
  <si>
    <t xml:space="preserve">LA PRENSA AUSTRAL </t>
  </si>
  <si>
    <t xml:space="preserve">Punta Arenas </t>
  </si>
  <si>
    <t>MAGALLANES</t>
  </si>
  <si>
    <t>SEMANARIO EL TIEMPO</t>
  </si>
  <si>
    <t>DIARIO 21</t>
  </si>
  <si>
    <t>CHAÑARCILLO</t>
  </si>
  <si>
    <t>Copiapó</t>
  </si>
  <si>
    <t>COPIAPO</t>
  </si>
  <si>
    <t>LA REGION</t>
  </si>
  <si>
    <t>Coquimbo</t>
  </si>
  <si>
    <t>LA DISCUSION DE CHILLAN</t>
  </si>
  <si>
    <t>Chillán</t>
  </si>
  <si>
    <t>EL DIARIO DE CONCEPCION</t>
  </si>
  <si>
    <t>EL DIARIO DE AYSEN</t>
  </si>
  <si>
    <t xml:space="preserve">Coyhaique </t>
  </si>
  <si>
    <t>AYSEN</t>
  </si>
  <si>
    <t>EL DIVISADERO</t>
  </si>
  <si>
    <t>EL TIPOGRAFO</t>
  </si>
  <si>
    <t>EL PINGÜINO</t>
  </si>
  <si>
    <t>RADIO</t>
  </si>
  <si>
    <t>CORAZON</t>
  </si>
  <si>
    <t>RADIO ACTIVA</t>
  </si>
  <si>
    <t>FM DOS</t>
  </si>
  <si>
    <t>ADN</t>
  </si>
  <si>
    <t>COOPERATIVA</t>
  </si>
  <si>
    <t>Carnaval FM</t>
  </si>
  <si>
    <t xml:space="preserve"> Radio Canal  95</t>
  </si>
  <si>
    <t>Puerta Norte</t>
  </si>
  <si>
    <t>Capissima</t>
  </si>
  <si>
    <t>Digital FM</t>
  </si>
  <si>
    <t>Paulina</t>
  </si>
  <si>
    <t>Sensacion El Abra*</t>
  </si>
  <si>
    <t>Calama</t>
  </si>
  <si>
    <t>FM 7 Anglo*</t>
  </si>
  <si>
    <t>Maray FM</t>
  </si>
  <si>
    <t>Nostalgica</t>
  </si>
  <si>
    <t>Radio Madero</t>
  </si>
  <si>
    <t>Radio Monte Carlo</t>
  </si>
  <si>
    <t>San Bartolomé</t>
  </si>
  <si>
    <t>Radio Trasandina</t>
  </si>
  <si>
    <t>Viña-Valpo</t>
  </si>
  <si>
    <t>Festival</t>
  </si>
  <si>
    <t>Primordial*</t>
  </si>
  <si>
    <t>Rancagua</t>
  </si>
  <si>
    <t>Fiessta</t>
  </si>
  <si>
    <t>La Bruja*</t>
  </si>
  <si>
    <t>San Antonio</t>
  </si>
  <si>
    <t>Trigal FM</t>
  </si>
  <si>
    <t>San Fernando</t>
  </si>
  <si>
    <t>Ñuble</t>
  </si>
  <si>
    <t>Radio Discusion</t>
  </si>
  <si>
    <t>Crystal FM</t>
  </si>
  <si>
    <t>Quillota</t>
  </si>
  <si>
    <t>PalomaFM</t>
  </si>
  <si>
    <t>Talca</t>
  </si>
  <si>
    <t>Futura</t>
  </si>
  <si>
    <t>Radio Austral</t>
  </si>
  <si>
    <t>Valdivia</t>
  </si>
  <si>
    <t>XQA 5*</t>
  </si>
  <si>
    <t>Vallenar</t>
  </si>
  <si>
    <t>Ventisqueros FM</t>
  </si>
  <si>
    <t>Coyhaique</t>
  </si>
  <si>
    <t>Nueva Genial</t>
  </si>
  <si>
    <t>Condell</t>
  </si>
  <si>
    <t>RTL</t>
  </si>
  <si>
    <t>CamilaFM</t>
  </si>
  <si>
    <t>Radio Mía</t>
  </si>
  <si>
    <t>la Palabra</t>
  </si>
  <si>
    <t>Radio Sago</t>
  </si>
  <si>
    <t>Ovalle</t>
  </si>
  <si>
    <t>Nueva Bélen*</t>
  </si>
  <si>
    <t>Reloncaví</t>
  </si>
  <si>
    <t>Radio El Pingüino</t>
  </si>
  <si>
    <t>Pta. Arenas</t>
  </si>
  <si>
    <t>Bio Bio</t>
  </si>
  <si>
    <t xml:space="preserve">XENTÉ 105,7 FM </t>
  </si>
  <si>
    <t xml:space="preserve"> ALAS DE AGUILA 107,9 FM </t>
  </si>
  <si>
    <t xml:space="preserve">ETERNOCAMPEON 107,9  FM </t>
  </si>
  <si>
    <t>PALOMA LIMARI 107,5 FM</t>
  </si>
  <si>
    <t>PURO CHILE 105,3 FM</t>
  </si>
  <si>
    <t xml:space="preserve"> ETCHEGOYEN 106,1 FM</t>
  </si>
  <si>
    <t>Talcahuano</t>
  </si>
  <si>
    <t xml:space="preserve">ALAS DE AGUILAS 104,9 FM </t>
  </si>
  <si>
    <t>LA VOZ DE LA MUJER 98,5 FM</t>
  </si>
  <si>
    <t>ONDA CERO 99,5 FM</t>
  </si>
  <si>
    <t>LORENZO ARENAS 104,5 FM</t>
  </si>
  <si>
    <t>Aviso Publimetro 26/02/14 suspensión bases SSAF-I 2014 Corfo</t>
  </si>
  <si>
    <t>Mayo</t>
  </si>
  <si>
    <t>Publicación Res N°01 publicado el 30/04/14</t>
  </si>
  <si>
    <t>Aviso Publimetro 04/03/14_COnvocatoria Prog StartUp</t>
  </si>
  <si>
    <t>Empresa El Mercurio S.A.P</t>
  </si>
  <si>
    <t>Avisos pendientes de pago 2013</t>
  </si>
  <si>
    <t>Publicación Decreto N°214, Res N°11 el 5 y 7 de mayo</t>
  </si>
  <si>
    <t>Junio</t>
  </si>
  <si>
    <t>Dirección General de Crédito Prendario</t>
  </si>
  <si>
    <t>Aviso remate bien fiscal en Los Lagos</t>
  </si>
  <si>
    <t>Los Lagos</t>
  </si>
  <si>
    <t>Decreto Exento N°104 del 19/05/2014</t>
  </si>
  <si>
    <t>Empresa Periodística La Tercera S.A.</t>
  </si>
  <si>
    <t>Aviso Sociales 04/05/2014 Aniversario</t>
  </si>
  <si>
    <t>Julio</t>
  </si>
  <si>
    <t>Publicación Resolución N°898 el 04/06/2014</t>
  </si>
  <si>
    <t>Septiembre</t>
  </si>
  <si>
    <t>Publicación resolución N°43 el 29/07/2014</t>
  </si>
  <si>
    <t>Resolución N° 52, publicada el 28/08/2014</t>
  </si>
  <si>
    <t>publicación resolución N°55 el 30/08/2014</t>
  </si>
  <si>
    <t>EDITORA EL CENTRO EMPRESA PERIODISTICA S.A.</t>
  </si>
  <si>
    <t xml:space="preserve">Aviso El Centro de Talca 16/9/2014 "Tienes un Emprendimiento Innovador" </t>
  </si>
  <si>
    <t>Maule</t>
  </si>
  <si>
    <t>SOC INFORMATIVA REGIONAL S A</t>
  </si>
  <si>
    <t>Campaña Innovación Empresarial</t>
  </si>
  <si>
    <t>Aviso Publimetro 02/06/2014 Convocatoria Progr Start Up</t>
  </si>
  <si>
    <t>Aviso Publimetro 03/06/2014 Convoca Entidades Patrocinadoras</t>
  </si>
  <si>
    <t>Agosto</t>
  </si>
  <si>
    <t>Aviso Publimetro 23/04/14 Prog Nac Incubadoras</t>
  </si>
  <si>
    <t>Aviso Publimetro 27/05/2014 Emprendimiento</t>
  </si>
  <si>
    <t>Aviso Publimetro 19/05/2014 Emprendimiento</t>
  </si>
  <si>
    <t>Aviso Publimetro 20/06/2014 SUBSIDIO SEMILLA ...
EMPRENDIMIENTOS DE INNOVACIÓN</t>
  </si>
  <si>
    <t>Aviso Publimetro 24-06-2014_Nva Fecha Cierre Postulaciones StartUp</t>
  </si>
  <si>
    <t>Aviso Publimetro 26/06/2014 Programa Capital Semilla</t>
  </si>
  <si>
    <t>Aviso Publimetro 14-07-2014_AOI Prog Pasantías Escolares 1er Sem 2015</t>
  </si>
  <si>
    <t>Aviso Publimetro 14-07-2014_Concurso BBPP Competitividad Reg y Modif Btec</t>
  </si>
  <si>
    <t>Aviso Publimetro 17/07/2014 Concurso PRAE O'higgins</t>
  </si>
  <si>
    <t>O'higgins</t>
  </si>
  <si>
    <t>Aviso Publimetro 21/07/2014 Concurso PRAE Atacama</t>
  </si>
  <si>
    <t>Atacama</t>
  </si>
  <si>
    <t>Aviso Publimetro 21/07/2014 Concurso PRAE Valpo</t>
  </si>
  <si>
    <t>Valparaíso</t>
  </si>
  <si>
    <t>Aviso Publimetro 27/08/2014 Extiende Plazo Revisión Capital Semilla</t>
  </si>
  <si>
    <t>Aviso Publimetro 18/08/2014 Prae Los Ríos</t>
  </si>
  <si>
    <t>Aviso Publimetro 19/08/2014 Prae Maule</t>
  </si>
  <si>
    <t>Aviso Publimetro 25-08-2014 Prae Arica</t>
  </si>
  <si>
    <t>Aviso Publimetro 08/08/2014 Prae Los Lagos</t>
  </si>
  <si>
    <t>Octubre</t>
  </si>
  <si>
    <t xml:space="preserve">Aviso Estrella de Arica 16/9/2014 "Tienes un Emprendimiento Innovador" </t>
  </si>
  <si>
    <t>Aviso El Sur y Tribuna 07/07/2014</t>
  </si>
  <si>
    <t xml:space="preserve">Aviso Austral de Punta Arenas 16/9/2014 "Tienes un Emprendimiento Innovador" </t>
  </si>
  <si>
    <t>Magallanes</t>
  </si>
  <si>
    <t>La Prensa Austral</t>
  </si>
  <si>
    <t xml:space="preserve">Aviso Austral de Valdivia 16/9/2014 "Tienes un Emprendimiento Innovador" </t>
  </si>
  <si>
    <t>Los Ríos</t>
  </si>
  <si>
    <t>Austral de Valdivia</t>
  </si>
  <si>
    <t>Aviso llamado a concurso periodista 22-23 sept</t>
  </si>
  <si>
    <t>Aysén</t>
  </si>
  <si>
    <t>El Divisadero</t>
  </si>
  <si>
    <t>Aviso Austral de Valdivia 26-09-2014 Extiende plazo de Cierre PRAE Los Ríos</t>
  </si>
  <si>
    <t xml:space="preserve">Aviso El Mercurio de Valpo 16/9/2014 "Tienes un Emprendimiento Innovador" </t>
  </si>
  <si>
    <t>El Mercurio de Valparaíso</t>
  </si>
  <si>
    <t>Publicación Res N°42 de 17/06/14 y N°81 de 13/6/14</t>
  </si>
  <si>
    <t>12491-12427</t>
  </si>
  <si>
    <t>Resolución N°1 y N°40, ambas publicadas el día 21.06.2014 y N°45 publicada el día 14.07.2014</t>
  </si>
  <si>
    <t>Resolución N°68, 1309, 1316, 1376, 1373 publicados los días 9, 16, 25, 27, 30 de septiembre</t>
  </si>
  <si>
    <t>3er Trimestre</t>
  </si>
  <si>
    <t>La Estrella de Arica</t>
  </si>
  <si>
    <t>El Día</t>
  </si>
  <si>
    <t>Llanquihue de Puerto Montt</t>
  </si>
  <si>
    <t>Austral de Temuco</t>
  </si>
  <si>
    <t>El Sur de Concepción</t>
  </si>
  <si>
    <t>El Centro de Talca</t>
  </si>
  <si>
    <t>Mercurio de Valparaíso</t>
  </si>
  <si>
    <t>ATACAMA</t>
  </si>
  <si>
    <t>Campaña Innovación Empresarial 19 Y 28-08-2014</t>
  </si>
  <si>
    <r>
      <t xml:space="preserve">RESUMEN DE PUBLICIDAD Y AVISAJE EN MEDIOS DE COMUNICACIÓN CON IDENTIFICACION LOCAL
</t>
    </r>
    <r>
      <rPr>
        <b/>
        <sz val="9"/>
        <rFont val="Calibri"/>
        <family val="2"/>
      </rPr>
      <t xml:space="preserve">Cumplimiento del Art 21° de la Ley N° 20.713 </t>
    </r>
    <r>
      <rPr>
        <b/>
        <sz val="9"/>
        <color indexed="8"/>
        <rFont val="Calibri"/>
        <family val="2"/>
      </rPr>
      <t xml:space="preserve">
Presupuesto Año 2014</t>
    </r>
  </si>
  <si>
    <t xml:space="preserve">Total General </t>
  </si>
  <si>
    <t xml:space="preserve">Total Regiones </t>
  </si>
  <si>
    <t>%</t>
  </si>
  <si>
    <t>Suma de MONTO TOTAL</t>
  </si>
  <si>
    <t>Total general</t>
  </si>
  <si>
    <t>Etiquetas de fila</t>
  </si>
  <si>
    <t>Etiquetas de columna</t>
  </si>
  <si>
    <t>Noviembre</t>
  </si>
  <si>
    <t>EMPRESA EL MERCURIO S A P</t>
  </si>
  <si>
    <t>Aviso Publimetro 01/09/2014 Convocatoria Start UP Chile</t>
  </si>
  <si>
    <t xml:space="preserve">Aviso El Llanquihue 16/9/2014 "Tienes un Emprendimiento Innovador" </t>
  </si>
  <si>
    <t>Aviso Publimetro 25-09-2014 Extiende plazo de Cierre PRAE Los Ríos</t>
  </si>
  <si>
    <t>Avios El Mercurio 02-10-2014 Suspención Programa FOCAL</t>
  </si>
  <si>
    <t>Aviso Publimetro 03-10-2014 PRAE Coquimbo</t>
  </si>
  <si>
    <t>Aviso Publimetro 07-10-2014 Semilla Expansión</t>
  </si>
  <si>
    <t>Aviso Publimetro 08-10-2014 Nuevo Semilla CORFO</t>
  </si>
  <si>
    <t>Aviso Publimetro 10-10-2014 PRAE Bío Bío</t>
  </si>
  <si>
    <t>Aviso El Sur 13-10-2014 PRAE Bío Bío</t>
  </si>
  <si>
    <t>Aviso Publimetro 13-10-2014 CORFO INFORMA HORA DE APERTURA PARA RECEPCIÓN DE POSTULACIONES CONCURSO “SEMILLA EXPANSIÓN”</t>
  </si>
  <si>
    <t>Aviso Publimetro 14-10-2014 IPRO Coquimbo</t>
  </si>
  <si>
    <t>Aviso Publimetro 14-10-2014 IPRO Los Ríos</t>
  </si>
  <si>
    <t>Aviso Publimetro 15-10-2014 IPRO O'higgins</t>
  </si>
  <si>
    <t>Aviso Austral de Valdivia 17-10-2014 IPRO Los Ríos</t>
  </si>
  <si>
    <t>Aviso El Rancagüino 17-10-2014 IPRO O'higgins</t>
  </si>
  <si>
    <t>Aviso Diario El Día 16-10-2014 IPRO Coquimbo</t>
  </si>
  <si>
    <t>Aviso El Centro 17-10-2014 IPRO Maule</t>
  </si>
  <si>
    <t>Aviso El Sur de Concepción 17-10-2014 IPRO Bío Bío</t>
  </si>
  <si>
    <t>Aviso EL Austral de Temuco 20-10-2014 IPRO Araucanía</t>
  </si>
  <si>
    <t>Araucanía</t>
  </si>
  <si>
    <t>Aviso EL Llanquihue de Pto Montt 20-10-2014 IPRO Los Lagos</t>
  </si>
  <si>
    <t>Aviso EL Divisadero 20-10-2014 IPRO Aysen</t>
  </si>
  <si>
    <t>EMPRESA PERIODISTICA EL NORTE SOCIEDAD A</t>
  </si>
  <si>
    <t>Aviso La Estrella de Iquique 20-10-2014 IPRO Tarapacá</t>
  </si>
  <si>
    <t>Tarapacá</t>
  </si>
  <si>
    <t>Aviso La Prensa Austral 20-10-2014 IPRO Magallanes</t>
  </si>
  <si>
    <t>Aviso El Atacama 21-10-2014 IPRO Atacama</t>
  </si>
  <si>
    <t>Aviso El Mercurio de Valpo 21-10-2014 IPRO Valparaíso</t>
  </si>
  <si>
    <t>Aviso El Mercurio de Antofagasta 21-10-2014 IPRO Antofagasta</t>
  </si>
  <si>
    <t>Aviso La Estrella de Arica 27-10-2014 IPRO Arica y Parinacota</t>
  </si>
  <si>
    <t>Aviso Publimetro 15-10-2014 Programa Aceleración de Emprendimientos en Sectores Estratégicos</t>
  </si>
  <si>
    <t>Aviso LUN 21-10-2014 Semana de la Pyme</t>
  </si>
  <si>
    <t>Aviso El Día 21-10-2014 Semana de la Pyme</t>
  </si>
  <si>
    <t>Aviso El Mercurio de Valpo 21-10-2014 Semana de la Pyme</t>
  </si>
  <si>
    <t>Aviso El Rancagüino 21-10-2014 Semana de la Pyme</t>
  </si>
  <si>
    <t>Aviso Diario El Sur 21-10-2014 Semana de la Pyme</t>
  </si>
  <si>
    <t>Aviso Prensa Austral de Temuco 21-10-2014 Semana de la Pyme</t>
  </si>
  <si>
    <t>Aviso El Llanquihue 21-10-2014 Semana de la Pyme</t>
  </si>
  <si>
    <t>Aviso El Rancagüino 05-11-2014 IPRO O'higgins</t>
  </si>
  <si>
    <t>16591/17277/17175/17190/17219</t>
  </si>
  <si>
    <t>Aviso Publimetro 22-10-2014 Prae Atacama</t>
  </si>
  <si>
    <t>Aviso Publimetro 22-10-2014 Semilla Expansión</t>
  </si>
  <si>
    <t>Empresa Periodística El Diario de Aysén S.A.</t>
  </si>
  <si>
    <t>Aviso El Diario de Aysén 23-10-2014 Reactivación</t>
  </si>
  <si>
    <t>Aviso EL Divisadero 23-10-2014 Reactivación</t>
  </si>
  <si>
    <t>Aviso Publimetro 24-10-2014 Extiende Plazo PRAE Coquimbo</t>
  </si>
  <si>
    <t>Aviso Publimetro 24-10-2014 Redes de Mentores</t>
  </si>
  <si>
    <t>Aviso Publimetro 24-10-2014 Extiende Plazo Semilla Expansión</t>
  </si>
  <si>
    <t>Aviso El Mercurio 27-10-2014 IPRO Agentes Operadores</t>
  </si>
  <si>
    <t>Concurso para proveedor cargo Jefe Depto Grado 5° publicado el 1/10</t>
  </si>
  <si>
    <t>Aviso El Mercurio 29-10-2014 IPRO Agentes Operadores</t>
  </si>
  <si>
    <t>EMPRESA PERIODISTICA CURICO LTDA</t>
  </si>
  <si>
    <t>Aviso La Prensa de Talca 13-11-2014 Saludo Aniversario</t>
  </si>
  <si>
    <t>Aviso Publimetro 30-10-2014 IPRO Metropolitana</t>
  </si>
  <si>
    <t>Aviso Publimetro 30-10-2014 Extiende Plazo Aceleradores</t>
  </si>
  <si>
    <t>Aviso EL Mercurio de Antofagasta 02 y 04-11-2014 Reactivación</t>
  </si>
  <si>
    <t>Aviso La Estrella de Iquique 03-11-2014 PROCIVE Tarapacá</t>
  </si>
  <si>
    <t>Aviso El Mercurio de Antofagasta 06-11-2014 PROCIVE Antofagasta</t>
  </si>
  <si>
    <t>Aviso El Día 05-11-2014 PROCIVE Coquimbo 25/11</t>
  </si>
  <si>
    <t>Aviso El Mercurio de Valpo 07-11-2014 PROCIVE Valparaíso</t>
  </si>
  <si>
    <t>Aviso El Sur 07-11-2014 PROCIVE Bío Bío</t>
  </si>
  <si>
    <t>Aviso Autral de  Valdivia 05-11-2014 PROCIVE Los Ríos</t>
  </si>
  <si>
    <t>Aviso La Prensa Austral de 04-11-2014 PROCIVE Magallanes</t>
  </si>
  <si>
    <t>Aviso El Mercurio 10-11-2014 PROCIVE AOI</t>
  </si>
  <si>
    <t>Aviso El Día 02 y 03-11-2014 Reactivación</t>
  </si>
  <si>
    <t>Aviso Publimetro 05-11-2014 Prae Araucanía</t>
  </si>
  <si>
    <t>Aviso El Día 09-11-2014 PROCIVE Coquimbo difusión</t>
  </si>
  <si>
    <t>Aviso Publimetro 07-11-2014 PROCIVE Santiago</t>
  </si>
  <si>
    <t>Aviso Publimetro 07-11-2014 PROCIVE AOI Magallanes</t>
  </si>
  <si>
    <t>Resolución N°57 y Res Ex N°1398 publicadas 02/10</t>
  </si>
  <si>
    <t>18114-18115</t>
  </si>
  <si>
    <t>Aviso Publimetro 12-11-2014 IPRO AOI Metropolitano</t>
  </si>
  <si>
    <t>Aviso Publimetro 12-11-2014 PROCIVE AOI Metropolitano</t>
  </si>
  <si>
    <t>Aviso El Llanquihue 13-11-2014 Extiende plazo IPRO Los Lagos</t>
  </si>
  <si>
    <t>Res N°1412 el 07/10 y Res N° 1460 y 1472 el 16/10 y N°50 el 05/11 y N°85 el 17/11</t>
  </si>
  <si>
    <t>18229-18443-18444-19269-18560</t>
  </si>
  <si>
    <t>Aviso Publimetro 20-11-2014 Prórroga Procive Bío Bío</t>
  </si>
  <si>
    <t>Aviso Publimetro 19-11-2014 IPRO Los Lagos</t>
  </si>
  <si>
    <t>Aviso Austral de  Valdivia 21-11-2014 PROCIVE AOI Los Ríos</t>
  </si>
  <si>
    <t>Decreto Exento N° 218 del 23/10/14</t>
  </si>
  <si>
    <t>Aviso EL Día on line 25-11-2014 Prórroga PROCIVE Coquimbo</t>
  </si>
  <si>
    <t>Aviso EL Día on line 25-11-2014 AOI PROCIVE Coquimbo</t>
  </si>
  <si>
    <t>Aviso El Mercurio de Antofagasta 26-11-2014 Prorroga Procive Antofagasta</t>
  </si>
  <si>
    <t>Aviso El Mercurio 21-11-2014 Defunción René Abeliuk</t>
  </si>
  <si>
    <t>Aviso Publimetro 01-12-2014 Prórroga Plazo Procive Metrop</t>
  </si>
  <si>
    <t>4to Trimestre</t>
  </si>
  <si>
    <t>DIARIO EL DIA</t>
  </si>
  <si>
    <t>Radio Cappíssima</t>
  </si>
  <si>
    <t>Radio Digital FM</t>
  </si>
  <si>
    <t>Radio Paulina</t>
  </si>
  <si>
    <t>Radio Digital</t>
  </si>
  <si>
    <t>Radio Máxima</t>
  </si>
  <si>
    <t>Radio Carnaval</t>
  </si>
  <si>
    <t>Radio Nostálgica</t>
  </si>
  <si>
    <t>Radio Maray</t>
  </si>
  <si>
    <t>San Bartolome</t>
  </si>
  <si>
    <t>América</t>
  </si>
  <si>
    <t>Radio UCV</t>
  </si>
  <si>
    <t>Radio Portales</t>
  </si>
  <si>
    <t>Radio Rancagua</t>
  </si>
  <si>
    <t>Red Géminis</t>
  </si>
  <si>
    <t>Radio Biobío</t>
  </si>
  <si>
    <t>Radio Conquistador</t>
  </si>
  <si>
    <t>Radio Vértice</t>
  </si>
  <si>
    <t>Radio Santa María</t>
  </si>
  <si>
    <t>Radio Ventisquero</t>
  </si>
  <si>
    <t>Radio ADN</t>
  </si>
  <si>
    <t>Radio Futuro</t>
  </si>
  <si>
    <t>Radio Cooperativa</t>
  </si>
  <si>
    <t>Radio Universo</t>
  </si>
  <si>
    <t>Campaña difusión Programa Reactivación (IPRO y PROCIVE)</t>
  </si>
  <si>
    <t>La Serena-Coquimbo</t>
  </si>
  <si>
    <t>Region de Valparaíso</t>
  </si>
  <si>
    <t>Ciudad de Valparaíso</t>
  </si>
  <si>
    <t>O'Higgins</t>
  </si>
  <si>
    <t>Concepción, Talcahuano, Hualpén, Chihuayante, San Pedro de la Paz</t>
  </si>
  <si>
    <t>Metropolitana</t>
  </si>
  <si>
    <t>(en blanco)</t>
  </si>
  <si>
    <t>RESUMEN DE PUBLICIDAD Y AVISAJE EN MEDIOS DE COMUNICACIÓN CON IDENTIFICACION LOCAL
Cumplimiento del Art 21° de la Ley N° 20.713 
Presupuesto Año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</si>
</sst>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_-* #,##0_-;\-* #,##0_-;_-* &quot;-&quot;??_-;_-@_-"/>
    <numFmt numFmtId="166" formatCode="dd/mm/yyyy;@"/>
    <numFmt numFmtId="167" formatCode="#,##0_ ;[Red]\-#,##0\ "/>
    <numFmt numFmtId="169" formatCode="_-* #,##0\ _€_-;\-* #,##0\ _€_-;_-* &quot;-&quot;??\ _€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7999668121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/>
    <xf numFmtId="14" fontId="3" fillId="0" borderId="1" xfId="0" applyNumberFormat="1" applyFont="1" applyFill="1" applyBorder="1"/>
    <xf numFmtId="164" fontId="3" fillId="0" borderId="1" xfId="21" applyNumberFormat="1" applyFont="1" applyFill="1" applyBorder="1"/>
    <xf numFmtId="0" fontId="3" fillId="0" borderId="1" xfId="0" applyFont="1" applyBorder="1"/>
    <xf numFmtId="0" fontId="0" fillId="0" borderId="0" xfId="0" applyFill="1"/>
    <xf numFmtId="0" fontId="0" fillId="0" borderId="1" xfId="0" applyFill="1" applyBorder="1"/>
    <xf numFmtId="167" fontId="3" fillId="0" borderId="1" xfId="0" applyNumberFormat="1" applyFont="1" applyFill="1" applyBorder="1"/>
    <xf numFmtId="1" fontId="3" fillId="0" borderId="1" xfId="0" applyNumberFormat="1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/>
    <xf numFmtId="14" fontId="0" fillId="0" borderId="1" xfId="0" applyNumberFormat="1" applyFont="1" applyBorder="1"/>
    <xf numFmtId="169" fontId="3" fillId="0" borderId="1" xfId="20" applyNumberFormat="1" applyFont="1" applyFill="1" applyBorder="1"/>
    <xf numFmtId="167" fontId="3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2" borderId="2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0" fillId="0" borderId="0" xfId="24" applyNumberFormat="1" applyFont="1"/>
    <xf numFmtId="0" fontId="8" fillId="0" borderId="0" xfId="0" applyFont="1" applyAlignment="1">
      <alignment horizontal="center"/>
    </xf>
    <xf numFmtId="9" fontId="5" fillId="0" borderId="0" xfId="23" applyFont="1" applyAlignment="1">
      <alignment horizontal="center"/>
    </xf>
    <xf numFmtId="0" fontId="0" fillId="0" borderId="0" xfId="0"/>
    <xf numFmtId="165" fontId="0" fillId="0" borderId="0" xfId="0" applyNumberFormat="1"/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165" fontId="0" fillId="0" borderId="0" xfId="20" applyNumberFormat="1" applyFont="1"/>
    <xf numFmtId="165" fontId="0" fillId="0" borderId="0" xfId="0" applyNumberFormat="1"/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2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/>
    <xf numFmtId="165" fontId="0" fillId="0" borderId="1" xfId="22" applyNumberFormat="1" applyFont="1" applyBorder="1"/>
    <xf numFmtId="0" fontId="0" fillId="0" borderId="1" xfId="0" applyBorder="1" applyAlignment="1">
      <alignment horizontal="left"/>
    </xf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5" fontId="0" fillId="0" borderId="1" xfId="20" applyNumberFormat="1" applyFont="1" applyBorder="1"/>
    <xf numFmtId="0" fontId="0" fillId="0" borderId="1" xfId="0" applyBorder="1" applyAlignment="1">
      <alignment/>
    </xf>
    <xf numFmtId="14" fontId="0" fillId="0" borderId="1" xfId="0" applyNumberFormat="1" applyFill="1" applyBorder="1" applyAlignment="1">
      <alignment horizontal="right"/>
    </xf>
    <xf numFmtId="165" fontId="0" fillId="0" borderId="1" xfId="20" applyNumberFormat="1" applyFont="1" applyFill="1" applyBorder="1"/>
    <xf numFmtId="166" fontId="0" fillId="0" borderId="1" xfId="0" applyNumberFormat="1" applyFill="1" applyBorder="1"/>
    <xf numFmtId="166" fontId="0" fillId="0" borderId="1" xfId="0" applyNumberFormat="1" applyBorder="1"/>
    <xf numFmtId="166" fontId="0" fillId="0" borderId="1" xfId="0" applyNumberForma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left"/>
    </xf>
    <xf numFmtId="165" fontId="0" fillId="4" borderId="0" xfId="0" applyNumberFormat="1" applyFill="1"/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5" fillId="0" borderId="0" xfId="0" applyFont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Millares 2" xfId="22"/>
    <cellStyle name="Porcentaje" xfId="23"/>
    <cellStyle name="Moneda 2" xfId="24"/>
  </cellStyles>
  <dxfs count="14"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ill>
        <patternFill patternType="solid">
          <bgColor theme="0" tint="-0.3499799966812134"/>
        </patternFill>
      </fill>
    </dxf>
    <dxf>
      <fill>
        <patternFill patternType="solid">
          <bgColor theme="0" tint="-0.3499799966812134"/>
        </patternFill>
      </fill>
    </dxf>
    <dxf>
      <fill>
        <patternFill patternType="solid">
          <bgColor theme="0" tint="-0.3499799966812134"/>
        </patternFill>
      </fill>
    </dxf>
    <dxf>
      <fill>
        <patternFill patternType="solid">
          <bgColor theme="0" tint="-0.3499799966812134"/>
        </patternFill>
      </fill>
    </dxf>
    <dxf>
      <fill>
        <patternFill patternType="solid">
          <bgColor theme="0" tint="-0.3499799966812134"/>
        </patternFill>
      </fill>
    </dxf>
    <dxf>
      <fill>
        <patternFill patternType="solid">
          <bgColor theme="0" tint="-0.3499799966812134"/>
        </patternFill>
      </fill>
    </dxf>
    <dxf>
      <fill>
        <patternFill patternType="solid">
          <bgColor theme="0" tint="-0.3499799966812134"/>
        </patternFill>
      </fill>
    </dxf>
    <dxf>
      <fill>
        <patternFill patternType="solid">
          <bgColor theme="0" tint="-0.3499799966812134"/>
        </patternFill>
      </fill>
    </dxf>
    <dxf>
      <numFmt numFmtId="165" formatCode="_-* #,##0_-;\-* #,##0_-;_-* &quot;-&quot;??_-;_-@_-"/>
    </dxf>
  </dxfs>
  <tableStyles count="1" defaultTableStyle="TableStyleMedium2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f.mvr\Desktop\Presupuesto\2014\Ppto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FO"/>
      <sheetName val="Hoja3"/>
      <sheetName val="Hoja5"/>
      <sheetName val="Ppto 2014"/>
      <sheetName val="Reg"/>
      <sheetName val="Listas"/>
      <sheetName val="Contratos"/>
      <sheetName val="Comparativo Avisos Leg"/>
      <sheetName val="Fact El Mercuri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cordCount="277" refreshedBy="María Soledad Vilches Rodríguez" refreshedVersion="4">
  <cacheSource type="worksheet">
    <worksheetSource ref="A1:J278" sheet="Hoja1"/>
  </cacheSource>
  <cacheFields count="10">
    <cacheField name="TIPO DE AVISO">
      <sharedItems containsMixedTypes="0" count="2">
        <s v="PRENSA"/>
        <s v="RADIO"/>
      </sharedItems>
    </cacheField>
    <cacheField name="MEDIO">
      <sharedItems containsMixedTypes="0" count="137">
        <s v="Empresa Peridística La Nación S.A. en Liquidación"/>
        <s v="Publimetro S.A. "/>
        <s v="Empresa Periodística El Mercurio"/>
        <s v="La Tercera"/>
        <s v="Subsecretaría del Interior"/>
        <s v="Empresa Periodística El Norte S.A."/>
        <s v="LUN  "/>
        <s v="PUBLIMETRO  "/>
        <s v="LA CUARTA "/>
        <s v="LA  HORA  "/>
        <s v="DIARIO LA ESTRELLA DE ARICA "/>
        <s v="DIARIO LA ESTRELLA DE IQUIQUE "/>
        <s v="MERCURIO ANTOFAGASTA"/>
        <s v="EL MERCURIO DE CALAMA "/>
        <s v="EL DIA DE LA SERENA"/>
        <s v="DIARIO EL OBSERVADOR "/>
        <s v="EL MERCURIO DE VALPARAISO"/>
        <s v="ESTRELLA DE VALPARAISO"/>
        <s v="DIARIO EL ANDINO"/>
        <s v="DIARIO EL LIDER SAN ANTONIO"/>
        <s v="EL RANCAGUINO "/>
        <s v="EL SUR  DE CONCEPCION  "/>
        <s v="EL AUSTRAL DE TEMUCO"/>
        <s v="EL AUSTRAL DE VALDIVIA "/>
        <s v="DIARIO EL OVALLINO "/>
        <s v="EL CENTRO DE TALCA "/>
        <s v="DIARIO LA PRENSA  DE CURICO"/>
        <s v="DIARIO LA TRIBUNA "/>
        <s v="AUSTRAL DE OSORNO"/>
        <s v="LLANQUIHUE  DE PTO MOTT"/>
        <s v="LA PRENSA AUSTRAL "/>
        <s v="SEMANARIO EL TIEMPO"/>
        <s v="DIARIO 21"/>
        <s v="CHAÑARCILLO"/>
        <s v="LA REGION"/>
        <s v="LA DISCUSION DE CHILLAN"/>
        <s v="EL DIARIO DE CONCEPCION"/>
        <s v="EL DIARIO DE AYSEN"/>
        <s v="EL DIVISADERO"/>
        <s v="EL TIPOGRAFO"/>
        <s v="EL PINGÜINO"/>
        <s v="CORAZON"/>
        <s v="RADIO ACTIVA"/>
        <s v="FM DOS"/>
        <s v="ADN"/>
        <s v="COOPERATIVA"/>
        <s v="Carnaval FM"/>
        <s v=" Radio Canal  95"/>
        <s v="Puerta Norte"/>
        <s v="Capissima"/>
        <s v="Digital FM"/>
        <s v="Paulina"/>
        <s v="Sensacion El Abra*"/>
        <s v="FM 7 Anglo*"/>
        <s v="Maray FM"/>
        <s v="Nostalgica"/>
        <s v="Radio Madero"/>
        <s v="Radio Monte Carlo"/>
        <s v="San Bartolomé"/>
        <s v="Radio Trasandina"/>
        <s v="Festival"/>
        <s v="Primordial*"/>
        <s v="Fiessta"/>
        <s v="La Bruja*"/>
        <s v="Trigal FM"/>
        <s v="Ñuble"/>
        <s v="Radio Discusion"/>
        <s v="Crystal FM"/>
        <s v="PalomaFM"/>
        <s v="Futura"/>
        <s v="Radio Austral"/>
        <s v="XQA 5*"/>
        <s v="Ventisqueros FM"/>
        <s v="Nueva Genial"/>
        <s v="Condell"/>
        <s v="RTL"/>
        <s v="CamilaFM"/>
        <s v="Radio Mía"/>
        <s v="la Palabra"/>
        <s v="Radio Sago"/>
        <s v="Nueva Bélen*"/>
        <s v="Reloncaví"/>
        <s v="Radio El Pingüino"/>
        <s v="Bio Bio"/>
        <s v="XENTÉ 105,7 FM "/>
        <s v=" ALAS DE AGUILA 107,9 FM "/>
        <s v="ETERNOCAMPEON 107,9  FM "/>
        <s v="PALOMA LIMARI 107,5 FM"/>
        <s v="PURO CHILE 105,3 FM"/>
        <s v=" ETCHEGOYEN 106,1 FM"/>
        <s v="ALAS DE AGUILAS 104,9 FM "/>
        <s v="LA VOZ DE LA MUJER 98,5 FM"/>
        <s v="ONDA CERO 99,5 FM"/>
        <s v="LORENZO ARENAS 104,5 FM"/>
        <s v="Empresa El Mercurio S.A.P"/>
        <s v="Dirección General de Crédito Prendario"/>
        <s v="Empresa Periodística La Tercera S.A."/>
        <s v="EDITORA EL CENTRO EMPRESA PERIODISTICA S.A."/>
        <s v="SOC INFORMATIVA REGIONAL S A"/>
        <s v="La Estrella de Arica"/>
        <s v="El Día"/>
        <s v="La Prensa Austral"/>
        <s v="Llanquihue de Puerto Montt"/>
        <s v="Austral de Valdivia"/>
        <s v="Austral de Temuco"/>
        <s v="El Sur de Concepción"/>
        <s v="El Centro de Talca"/>
        <s v="Mercurio de Valparaíso"/>
        <s v="EMPRESA EL MERCURIO S A P"/>
        <s v="El Mercurio de Valparaíso"/>
        <s v="DIARIO EL DIA"/>
        <s v="EMPRESA PERIODISTICA EL NORTE SOCIEDAD A"/>
        <s v="Empresa Periodística El Diario de Aysén S.A."/>
        <s v="EMPRESA PERIODISTICA CURICO LTDA"/>
        <s v="Radio Cappíssima"/>
        <s v="Radio Digital FM"/>
        <s v="Radio Paulina"/>
        <s v="Radio Digital"/>
        <s v="Radio Máxima"/>
        <s v="Radio Carnaval"/>
        <s v="Radio Nostálgica"/>
        <s v="Radio Maray"/>
        <s v="San Bartolome"/>
        <s v="América"/>
        <s v="Radio UCV"/>
        <s v="Radio Portales"/>
        <s v="Radio Rancagua"/>
        <s v="Red Géminis"/>
        <s v="Radio Biobío"/>
        <s v="Radio Conquistador"/>
        <s v="Radio Vértice"/>
        <s v="Radio Santa María"/>
        <s v="Radio Ventisquero"/>
        <s v="Radio ADN"/>
        <s v="Radio Futuro"/>
        <s v="Radio Cooperativa"/>
        <s v="Radio Universo"/>
      </sharedItems>
    </cacheField>
    <cacheField name="TEMA">
      <sharedItems containsMixedTypes="0" count="141">
        <s v="Aviso La Nación on Line 31/12/13"/>
        <s v="Aviso La Nación on Line 17/01/14"/>
        <s v="Aviso La Nación on Line 31/01/14"/>
        <s v="Aviso Publimetro on line 13/02/14"/>
        <s v="Aviso 20/02/14 Llamado a Concurso BBPP para la Competitividad"/>
        <s v="Aviso 17/02/14 Llamado a Concurso BBPP para la Competitividad"/>
        <s v="Aviso 26/02/14 suspensión bases SSAF-I 2014 Corfo"/>
        <s v="Aviso 27/02/14 llamado a concurso Gestión de la Innovación en Sector Público"/>
        <s v="Aviso Sociales 08/03/14"/>
        <s v="Aviso Start Up 04/03/2014"/>
        <s v="Aviso Legal 12/03/2014"/>
        <s v="Aviso Decreto Exentos N°993, Res N°7 y Aviso de Resultados de Créditos Corfo el 18 y 20 de febrero"/>
        <s v="Aviso 21/03/2014"/>
        <s v="Avisos"/>
        <s v="Aviso 03/04/2014"/>
        <s v="Aviso 04/04/2014"/>
        <s v="Aviso Publimetro on line 17/04/14"/>
        <s v="Aviso Publimetro on line 23/04/14"/>
        <s v="Res N°13 y Decreto N°76 7 y 10/4"/>
        <s v="Becas de Inglés"/>
        <s v="Aviso Publimetro 26/02/14 suspensión bases SSAF-I 2014 Corfo"/>
        <s v="Publicación Res N°01 publicado el 30/04/14"/>
        <s v="Aviso Publimetro 04/03/14_COnvocatoria Prog StartUp"/>
        <s v="Avisos pendientes de pago 2013"/>
        <s v="Publicación Decreto N°214, Res N°11 el 5 y 7 de mayo"/>
        <s v="Aviso remate bien fiscal en Los Lagos"/>
        <s v="Decreto Exento N°104 del 19/05/2014"/>
        <s v="Aviso Sociales 04/05/2014 Aniversario"/>
        <s v="Publicación Resolución N°898 el 04/06/2014"/>
        <s v="Publicación resolución N°43 el 29/07/2014"/>
        <s v="Resolución N° 52, publicada el 28/08/2014"/>
        <s v="publicación resolución N°55 el 30/08/2014"/>
        <s v="Aviso El Centro de Talca 16/9/2014 &quot;Tienes un Emprendimiento Innovador&quot; "/>
        <s v="Campaña Innovación Empresarial"/>
        <s v="Aviso Publimetro 02/06/2014 Convocatoria Progr Start Up"/>
        <s v="Aviso Publimetro 03/06/2014 Convoca Entidades Patrocinadoras"/>
        <s v="Aviso Publimetro 23/04/14 Prog Nac Incubadoras"/>
        <s v="Aviso Publimetro 27/05/2014 Emprendimiento"/>
        <s v="Aviso Publimetro 19/05/2014 Emprendimiento"/>
        <s v="Aviso Publimetro 20/06/2014 SUBSIDIO SEMILLA ...&#10;EMPRENDIMIENTOS DE INNOVACIÓN"/>
        <s v="Aviso Publimetro 24-06-2014_Nva Fecha Cierre Postulaciones StartUp"/>
        <s v="Aviso Publimetro 26/06/2014 Programa Capital Semilla"/>
        <s v="Aviso Publimetro 14-07-2014_AOI Prog Pasantías Escolares 1er Sem 2015"/>
        <s v="Aviso Publimetro 14-07-2014_Concurso BBPP Competitividad Reg y Modif Btec"/>
        <s v="Aviso Publimetro 17/07/2014 Concurso PRAE O'higgins"/>
        <s v="Aviso Publimetro 21/07/2014 Concurso PRAE Atacama"/>
        <s v="Aviso Publimetro 21/07/2014 Concurso PRAE Valpo"/>
        <s v="Aviso Publimetro 27/08/2014 Extiende Plazo Revisión Capital Semilla"/>
        <s v="Aviso Publimetro 18/08/2014 Prae Los Ríos"/>
        <s v="Aviso Publimetro 19/08/2014 Prae Maule"/>
        <s v="Aviso Publimetro 25-08-2014 Prae Arica"/>
        <s v="Aviso Publimetro 08/08/2014 Prae Los Lagos"/>
        <s v="Aviso Estrella de Arica 16/9/2014 &quot;Tienes un Emprendimiento Innovador&quot; "/>
        <s v="Aviso El Sur y Tribuna 07/07/2014"/>
        <s v="Campaña Innovación Empresarial 19 Y 28-08-2014"/>
        <s v="Aviso Austral de Punta Arenas 16/9/2014 &quot;Tienes un Emprendimiento Innovador&quot; "/>
        <s v="Aviso Austral de Valdivia 16/9/2014 &quot;Tienes un Emprendimiento Innovador&quot; "/>
        <s v="Aviso llamado a concurso periodista 22-23 sept"/>
        <s v="Aviso Austral de Valdivia 26-09-2014 Extiende plazo de Cierre PRAE Los Ríos"/>
        <s v="Aviso El Mercurio de Valpo 16/9/2014 &quot;Tienes un Emprendimiento Innovador&quot; "/>
        <s v="Publicación Res N°42 de 17/06/14 y N°81 de 13/6/14"/>
        <s v="Resolución N°1 y N°40, ambas publicadas el día 21.06.2014 y N°45 publicada el día 14.07.2014"/>
        <s v="Resolución N°68, 1309, 1316, 1376, 1373 publicados los días 9, 16, 25, 27, 30 de septiembre"/>
        <s v="Aviso Publimetro 01/09/2014 Convocatoria Start UP Chile"/>
        <s v="Aviso El Llanquihue 16/9/2014 &quot;Tienes un Emprendimiento Innovador&quot; "/>
        <s v="Aviso Publimetro 25-09-2014 Extiende plazo de Cierre PRAE Los Ríos"/>
        <s v="Avios El Mercurio 02-10-2014 Suspención Programa FOCAL"/>
        <s v="Aviso Publimetro 03-10-2014 PRAE Coquimbo"/>
        <s v="Aviso Publimetro 07-10-2014 Semilla Expansión"/>
        <s v="Aviso Publimetro 08-10-2014 Nuevo Semilla CORFO"/>
        <s v="Aviso Publimetro 10-10-2014 PRAE Bío Bío"/>
        <s v="Aviso El Sur 13-10-2014 PRAE Bío Bío"/>
        <s v="Aviso Publimetro 13-10-2014 CORFO INFORMA HORA DE APERTURA PARA RECEPCIÓN DE POSTULACIONES CONCURSO “SEMILLA EXPANSIÓN”"/>
        <s v="Aviso Publimetro 14-10-2014 IPRO Coquimbo"/>
        <s v="Aviso Publimetro 14-10-2014 IPRO Los Ríos"/>
        <s v="Aviso Publimetro 15-10-2014 IPRO O'higgins"/>
        <s v="Aviso Austral de Valdivia 17-10-2014 IPRO Los Ríos"/>
        <s v="Aviso El Rancagüino 17-10-2014 IPRO O'higgins"/>
        <s v="Aviso Diario El Día 16-10-2014 IPRO Coquimbo"/>
        <s v="Aviso El Centro 17-10-2014 IPRO Maule"/>
        <s v="Aviso El Sur de Concepción 17-10-2014 IPRO Bío Bío"/>
        <s v="Aviso EL Austral de Temuco 20-10-2014 IPRO Araucanía"/>
        <s v="Aviso EL Llanquihue de Pto Montt 20-10-2014 IPRO Los Lagos"/>
        <s v="Aviso EL Divisadero 20-10-2014 IPRO Aysen"/>
        <s v="Aviso La Estrella de Iquique 20-10-2014 IPRO Tarapacá"/>
        <s v="Aviso La Prensa Austral 20-10-2014 IPRO Magallanes"/>
        <s v="Aviso El Atacama 21-10-2014 IPRO Atacama"/>
        <s v="Aviso El Mercurio de Valpo 21-10-2014 IPRO Valparaíso"/>
        <s v="Aviso El Mercurio de Antofagasta 21-10-2014 IPRO Antofagasta"/>
        <s v="Aviso La Estrella de Arica 27-10-2014 IPRO Arica y Parinacota"/>
        <s v="Aviso Publimetro 15-10-2014 Programa Aceleración de Emprendimientos en Sectores Estratégicos"/>
        <s v="Aviso LUN 21-10-2014 Semana de la Pyme"/>
        <s v="Aviso El Día 21-10-2014 Semana de la Pyme"/>
        <s v="Aviso El Mercurio de Valpo 21-10-2014 Semana de la Pyme"/>
        <s v="Aviso El Rancagüino 21-10-2014 Semana de la Pyme"/>
        <s v="Aviso Diario El Sur 21-10-2014 Semana de la Pyme"/>
        <s v="Aviso Prensa Austral de Temuco 21-10-2014 Semana de la Pyme"/>
        <s v="Aviso El Llanquihue 21-10-2014 Semana de la Pyme"/>
        <s v="Aviso El Rancagüino 05-11-2014 IPRO O'higgins"/>
        <s v="Aviso Publimetro 22-10-2014 Prae Atacama"/>
        <s v="Aviso Publimetro 22-10-2014 Semilla Expansión"/>
        <s v="Aviso El Diario de Aysén 23-10-2014 Reactivación"/>
        <s v="Aviso EL Divisadero 23-10-2014 Reactivación"/>
        <s v="Aviso Publimetro 24-10-2014 Extiende Plazo PRAE Coquimbo"/>
        <s v="Aviso Publimetro 24-10-2014 Redes de Mentores"/>
        <s v="Aviso Publimetro 24-10-2014 Extiende Plazo Semilla Expansión"/>
        <s v="Aviso El Mercurio 27-10-2014 IPRO Agentes Operadores"/>
        <s v="Concurso para proveedor cargo Jefe Depto Grado 5° publicado el 1/10"/>
        <s v="Aviso El Mercurio 29-10-2014 IPRO Agentes Operadores"/>
        <s v="Aviso La Prensa de Talca 13-11-2014 Saludo Aniversario"/>
        <s v="Aviso Publimetro 30-10-2014 IPRO Metropolitana"/>
        <s v="Aviso Publimetro 30-10-2014 Extiende Plazo Aceleradores"/>
        <s v="Aviso EL Mercurio de Antofagasta 02 y 04-11-2014 Reactivación"/>
        <s v="Aviso La Estrella de Iquique 03-11-2014 PROCIVE Tarapacá"/>
        <s v="Aviso El Mercurio de Antofagasta 06-11-2014 PROCIVE Antofagasta"/>
        <s v="Aviso El Día 05-11-2014 PROCIVE Coquimbo 25/11"/>
        <s v="Aviso El Mercurio de Valpo 07-11-2014 PROCIVE Valparaíso"/>
        <s v="Aviso El Sur 07-11-2014 PROCIVE Bío Bío"/>
        <s v="Aviso Autral de  Valdivia 05-11-2014 PROCIVE Los Ríos"/>
        <s v="Aviso La Prensa Austral de 04-11-2014 PROCIVE Magallanes"/>
        <s v="Aviso El Mercurio 10-11-2014 PROCIVE AOI"/>
        <s v="Aviso El Día 02 y 03-11-2014 Reactivación"/>
        <s v="Aviso Publimetro 05-11-2014 Prae Araucanía"/>
        <s v="Aviso El Día 09-11-2014 PROCIVE Coquimbo difusión"/>
        <s v="Aviso Publimetro 07-11-2014 PROCIVE Santiago"/>
        <s v="Aviso Publimetro 07-11-2014 PROCIVE AOI Magallanes"/>
        <s v="Resolución N°57 y Res Ex N°1398 publicadas 02/10"/>
        <s v="Aviso Publimetro 12-11-2014 IPRO AOI Metropolitano"/>
        <s v="Aviso Publimetro 12-11-2014 PROCIVE AOI Metropolitano"/>
        <s v="Aviso El Llanquihue 13-11-2014 Extiende plazo IPRO Los Lagos"/>
        <s v="Res N°1412 el 07/10 y Res N° 1460 y 1472 el 16/10 y N°50 el 05/11 y N°85 el 17/11"/>
        <s v="Aviso Publimetro 20-11-2014 Prórroga Procive Bío Bío"/>
        <s v="Aviso Publimetro 19-11-2014 IPRO Los Lagos"/>
        <s v="Aviso Austral de  Valdivia 21-11-2014 PROCIVE AOI Los Ríos"/>
        <s v="Decreto Exento N° 218 del 23/10/14"/>
        <s v="Aviso EL Día on line 25-11-2014 Prórroga PROCIVE Coquimbo"/>
        <s v="Aviso EL Día on line 25-11-2014 AOI PROCIVE Coquimbo"/>
        <s v="Aviso El Mercurio de Antofagasta 26-11-2014 Prorroga Procive Antofagasta"/>
        <s v="Aviso El Mercurio 21-11-2014 Defunción René Abeliuk"/>
        <s v="Aviso Publimetro 01-12-2014 Prórroga Plazo Procive Metrop"/>
        <s v="Campaña difusión Programa Reactivación (IPRO y PROCIVE)"/>
      </sharedItems>
    </cacheField>
    <cacheField name="FECHA DE PUBLICACIÓN">
      <sharedItems containsDate="1" containsString="0" containsBlank="1" containsMixedTypes="0" count="0"/>
    </cacheField>
    <cacheField name="MES">
      <sharedItems containsBlank="1" containsMixedTypes="0" count="13">
        <s v="Diciembre"/>
        <s v="Enero"/>
        <s v="Febrero"/>
        <s v="Marzo"/>
        <m/>
        <s v="Abril"/>
        <s v="Mayo"/>
        <s v="Junio"/>
        <s v="Julio"/>
        <s v="Septiembre"/>
        <s v="Agosto"/>
        <s v="Octubre"/>
        <s v="Noviembre"/>
      </sharedItems>
    </cacheField>
    <cacheField name="TRIMESTRE">
      <sharedItems containsMixedTypes="0" count="4">
        <s v="1er Trimetre"/>
        <s v="2do Trimetre"/>
        <s v="3er Trimestre"/>
        <s v="4to Trimestre"/>
      </sharedItems>
    </cacheField>
    <cacheField name="MONTO TOTAL">
      <sharedItems containsString="0" containsBlank="1" containsMixedTypes="0" containsNumber="1" containsInteger="1" count="0"/>
    </cacheField>
    <cacheField name="FACTURA">
      <sharedItems containsBlank="1" containsMixedTypes="1" containsNumber="1" containsInteger="1" count="0"/>
    </cacheField>
    <cacheField name="REGION">
      <sharedItems containsBlank="1" containsMixedTypes="0" count="0"/>
    </cacheField>
    <cacheField name="LUGAR">
      <sharedItems containsMixedTypes="0" count="16">
        <s v="RM"/>
        <s v="BIO BIO"/>
        <s v="ARICA Y PARINACOTA"/>
        <s v="TARAPACÁ"/>
        <s v="ANTOFAGASTA"/>
        <s v="COQUIMBO"/>
        <s v="VALPARAISO"/>
        <s v="OHIGGINS"/>
        <s v="ARAUCANIA"/>
        <s v="LOS RIOS"/>
        <s v="MAULE"/>
        <s v="LOS LAGOS"/>
        <s v="MAGALLANES"/>
        <s v="COPIAPO"/>
        <s v="AYSEN"/>
        <s v="ATACAM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7">
  <r>
    <x v="0"/>
    <x v="0"/>
    <x v="0"/>
    <d v="2013-12-31T00:00:00.000"/>
    <x v="0"/>
    <x v="0"/>
    <n v="316540"/>
    <n v="166786"/>
    <s v="R.Metropolitana"/>
    <x v="0"/>
  </r>
  <r>
    <x v="0"/>
    <x v="0"/>
    <x v="1"/>
    <d v="2014-01-17T00:00:00.000"/>
    <x v="1"/>
    <x v="0"/>
    <m/>
    <m/>
    <s v="R.Metropolitana"/>
    <x v="0"/>
  </r>
  <r>
    <x v="0"/>
    <x v="0"/>
    <x v="2"/>
    <d v="2014-01-31T00:00:00.000"/>
    <x v="1"/>
    <x v="0"/>
    <n v="316540"/>
    <n v="166933"/>
    <s v="R.Metropolitana"/>
    <x v="0"/>
  </r>
  <r>
    <x v="0"/>
    <x v="1"/>
    <x v="3"/>
    <d v="2014-02-13T00:00:00.000"/>
    <x v="2"/>
    <x v="0"/>
    <n v="357000"/>
    <m/>
    <s v="R.Metropolitana"/>
    <x v="0"/>
  </r>
  <r>
    <x v="0"/>
    <x v="2"/>
    <x v="4"/>
    <d v="2014-02-20T00:00:00.000"/>
    <x v="2"/>
    <x v="0"/>
    <n v="279146"/>
    <m/>
    <s v="Bío Bío"/>
    <x v="1"/>
  </r>
  <r>
    <x v="0"/>
    <x v="1"/>
    <x v="5"/>
    <d v="2014-02-17T00:00:00.000"/>
    <x v="2"/>
    <x v="0"/>
    <n v="357000"/>
    <n v="67038"/>
    <s v="R.Metropolitana"/>
    <x v="0"/>
  </r>
  <r>
    <x v="0"/>
    <x v="1"/>
    <x v="6"/>
    <d v="2014-02-26T00:00:00.000"/>
    <x v="2"/>
    <x v="0"/>
    <n v="357000"/>
    <n v="67040"/>
    <s v="R.Metropolitana"/>
    <x v="0"/>
  </r>
  <r>
    <x v="0"/>
    <x v="1"/>
    <x v="7"/>
    <d v="2014-02-27T00:00:00.000"/>
    <x v="2"/>
    <x v="0"/>
    <n v="357000"/>
    <n v="67626"/>
    <s v="R.Metropolitana"/>
    <x v="0"/>
  </r>
  <r>
    <x v="0"/>
    <x v="3"/>
    <x v="8"/>
    <d v="2014-03-08T00:00:00.000"/>
    <x v="3"/>
    <x v="0"/>
    <n v="4522000"/>
    <m/>
    <s v="R.Metropolitana"/>
    <x v="0"/>
  </r>
  <r>
    <x v="0"/>
    <x v="1"/>
    <x v="9"/>
    <d v="2014-03-04T00:00:00.000"/>
    <x v="3"/>
    <x v="0"/>
    <n v="357000"/>
    <m/>
    <s v="R.Metropolitana"/>
    <x v="0"/>
  </r>
  <r>
    <x v="0"/>
    <x v="1"/>
    <x v="10"/>
    <d v="2014-03-12T00:00:00.000"/>
    <x v="3"/>
    <x v="0"/>
    <n v="357000"/>
    <m/>
    <s v="R.Metropolitana"/>
    <x v="0"/>
  </r>
  <r>
    <x v="0"/>
    <x v="4"/>
    <x v="11"/>
    <d v="2014-02-18T00:00:00.000"/>
    <x v="2"/>
    <x v="0"/>
    <n v="545039"/>
    <s v="8075-8096-8097"/>
    <s v="R.Metropolitana"/>
    <x v="0"/>
  </r>
  <r>
    <x v="0"/>
    <x v="0"/>
    <x v="12"/>
    <d v="2014-03-21T00:00:00.000"/>
    <x v="3"/>
    <x v="0"/>
    <n v="304640"/>
    <m/>
    <s v="R.Metropolitana"/>
    <x v="0"/>
  </r>
  <r>
    <x v="0"/>
    <x v="5"/>
    <x v="13"/>
    <m/>
    <x v="4"/>
    <x v="0"/>
    <n v="183741"/>
    <n v="101864"/>
    <s v="Arica y Parinacota"/>
    <x v="2"/>
  </r>
  <r>
    <x v="0"/>
    <x v="1"/>
    <x v="14"/>
    <d v="2014-04-03T00:00:00.000"/>
    <x v="5"/>
    <x v="1"/>
    <n v="357000"/>
    <m/>
    <s v="R.Metropolitana"/>
    <x v="0"/>
  </r>
  <r>
    <x v="0"/>
    <x v="1"/>
    <x v="15"/>
    <d v="2014-04-04T00:00:00.000"/>
    <x v="5"/>
    <x v="1"/>
    <n v="357000"/>
    <m/>
    <s v="R.Metropolitana"/>
    <x v="0"/>
  </r>
  <r>
    <x v="0"/>
    <x v="1"/>
    <x v="16"/>
    <d v="2014-04-17T00:00:00.000"/>
    <x v="5"/>
    <x v="1"/>
    <n v="357000"/>
    <m/>
    <s v="R.Metropolitana"/>
    <x v="0"/>
  </r>
  <r>
    <x v="0"/>
    <x v="1"/>
    <x v="17"/>
    <d v="2014-04-23T00:00:00.000"/>
    <x v="5"/>
    <x v="1"/>
    <n v="357000"/>
    <m/>
    <s v="R.Metropolitana"/>
    <x v="0"/>
  </r>
  <r>
    <x v="0"/>
    <x v="4"/>
    <x v="18"/>
    <d v="2014-04-10T00:00:00.000"/>
    <x v="5"/>
    <x v="1"/>
    <n v="1016707"/>
    <m/>
    <s v="R.Metropolitana"/>
    <x v="0"/>
  </r>
  <r>
    <x v="0"/>
    <x v="6"/>
    <x v="19"/>
    <m/>
    <x v="3"/>
    <x v="0"/>
    <n v="5250035.812"/>
    <m/>
    <s v="R.Metropolitana"/>
    <x v="0"/>
  </r>
  <r>
    <x v="0"/>
    <x v="6"/>
    <x v="19"/>
    <m/>
    <x v="3"/>
    <x v="0"/>
    <n v="2022491.5129999998"/>
    <m/>
    <s v="R.Metropolitana"/>
    <x v="0"/>
  </r>
  <r>
    <x v="0"/>
    <x v="7"/>
    <x v="19"/>
    <m/>
    <x v="3"/>
    <x v="0"/>
    <n v="5257271.25"/>
    <m/>
    <s v="R.Metropolitana"/>
    <x v="0"/>
  </r>
  <r>
    <x v="0"/>
    <x v="8"/>
    <x v="19"/>
    <m/>
    <x v="3"/>
    <x v="0"/>
    <n v="3927000"/>
    <m/>
    <s v="R.Metropolitana"/>
    <x v="0"/>
  </r>
  <r>
    <x v="0"/>
    <x v="9"/>
    <x v="19"/>
    <m/>
    <x v="3"/>
    <x v="0"/>
    <n v="1427999.999999048"/>
    <m/>
    <s v="R.Metropolitana"/>
    <x v="0"/>
  </r>
  <r>
    <x v="0"/>
    <x v="10"/>
    <x v="19"/>
    <m/>
    <x v="3"/>
    <x v="0"/>
    <n v="709458.9599951785"/>
    <m/>
    <s v="Arica"/>
    <x v="2"/>
  </r>
  <r>
    <x v="0"/>
    <x v="11"/>
    <x v="19"/>
    <m/>
    <x v="3"/>
    <x v="0"/>
    <n v="743862.5150215543"/>
    <m/>
    <s v="Iquique"/>
    <x v="3"/>
  </r>
  <r>
    <x v="0"/>
    <x v="12"/>
    <x v="19"/>
    <m/>
    <x v="3"/>
    <x v="0"/>
    <n v="1043821.3078302403"/>
    <m/>
    <s v="Antofagasta"/>
    <x v="4"/>
  </r>
  <r>
    <x v="0"/>
    <x v="13"/>
    <x v="19"/>
    <m/>
    <x v="3"/>
    <x v="0"/>
    <n v="665379.1680479336"/>
    <m/>
    <s v="Calama "/>
    <x v="4"/>
  </r>
  <r>
    <x v="0"/>
    <x v="14"/>
    <x v="19"/>
    <m/>
    <x v="3"/>
    <x v="0"/>
    <n v="658067.3395804508"/>
    <m/>
    <s v="La Serena"/>
    <x v="5"/>
  </r>
  <r>
    <x v="0"/>
    <x v="15"/>
    <x v="19"/>
    <m/>
    <x v="3"/>
    <x v="0"/>
    <n v="557548.2770130349"/>
    <m/>
    <s v="Quillota "/>
    <x v="6"/>
  </r>
  <r>
    <x v="0"/>
    <x v="16"/>
    <x v="19"/>
    <m/>
    <x v="3"/>
    <x v="0"/>
    <n v="1236004.8287977388"/>
    <m/>
    <s v="Valparaiso"/>
    <x v="6"/>
  </r>
  <r>
    <x v="0"/>
    <x v="17"/>
    <x v="19"/>
    <m/>
    <x v="3"/>
    <x v="0"/>
    <n v="691865.5508513979"/>
    <m/>
    <s v="Valparaiso"/>
    <x v="6"/>
  </r>
  <r>
    <x v="0"/>
    <x v="18"/>
    <x v="19"/>
    <m/>
    <x v="3"/>
    <x v="0"/>
    <n v="611383.942607977"/>
    <m/>
    <s v="Los Andes"/>
    <x v="6"/>
  </r>
  <r>
    <x v="0"/>
    <x v="19"/>
    <x v="19"/>
    <m/>
    <x v="3"/>
    <x v="0"/>
    <n v="385911.248036468"/>
    <m/>
    <s v="San Antonio "/>
    <x v="6"/>
  </r>
  <r>
    <x v="0"/>
    <x v="20"/>
    <x v="19"/>
    <m/>
    <x v="3"/>
    <x v="0"/>
    <n v="693251.9073923519"/>
    <m/>
    <s v="Rancagua "/>
    <x v="7"/>
  </r>
  <r>
    <x v="0"/>
    <x v="21"/>
    <x v="19"/>
    <m/>
    <x v="3"/>
    <x v="0"/>
    <n v="2377669.4402733576"/>
    <m/>
    <s v="Concepción"/>
    <x v="1"/>
  </r>
  <r>
    <x v="0"/>
    <x v="22"/>
    <x v="19"/>
    <m/>
    <x v="3"/>
    <x v="0"/>
    <n v="936452.689334855"/>
    <m/>
    <s v="Temuco"/>
    <x v="8"/>
  </r>
  <r>
    <x v="0"/>
    <x v="23"/>
    <x v="19"/>
    <m/>
    <x v="3"/>
    <x v="0"/>
    <n v="612024.017333729"/>
    <m/>
    <s v="Valdivia "/>
    <x v="9"/>
  </r>
  <r>
    <x v="0"/>
    <x v="24"/>
    <x v="19"/>
    <m/>
    <x v="3"/>
    <x v="0"/>
    <n v="503512.942089927"/>
    <m/>
    <s v="Ovalle "/>
    <x v="5"/>
  </r>
  <r>
    <x v="0"/>
    <x v="25"/>
    <x v="19"/>
    <m/>
    <x v="3"/>
    <x v="0"/>
    <n v="721842.8558722918"/>
    <m/>
    <s v="Talca "/>
    <x v="10"/>
  </r>
  <r>
    <x v="0"/>
    <x v="26"/>
    <x v="19"/>
    <m/>
    <x v="3"/>
    <x v="0"/>
    <n v="619267.3408342189"/>
    <m/>
    <s v="Curicó"/>
    <x v="10"/>
  </r>
  <r>
    <x v="0"/>
    <x v="27"/>
    <x v="19"/>
    <m/>
    <x v="3"/>
    <x v="0"/>
    <n v="717382.866162655"/>
    <m/>
    <s v="Los Ángeles"/>
    <x v="1"/>
  </r>
  <r>
    <x v="0"/>
    <x v="28"/>
    <x v="19"/>
    <m/>
    <x v="3"/>
    <x v="0"/>
    <n v="612024.017333729"/>
    <m/>
    <s v="Osorno"/>
    <x v="11"/>
  </r>
  <r>
    <x v="0"/>
    <x v="29"/>
    <x v="19"/>
    <m/>
    <x v="3"/>
    <x v="0"/>
    <n v="733465.4516944368"/>
    <m/>
    <s v="Puerto Montt"/>
    <x v="11"/>
  </r>
  <r>
    <x v="0"/>
    <x v="30"/>
    <x v="19"/>
    <m/>
    <x v="3"/>
    <x v="0"/>
    <n v="621497.6897126689"/>
    <m/>
    <s v="Punta Arenas "/>
    <x v="12"/>
  </r>
  <r>
    <x v="0"/>
    <x v="31"/>
    <x v="19"/>
    <m/>
    <x v="3"/>
    <x v="0"/>
    <n v="699148.5619999999"/>
    <m/>
    <s v="La Serena"/>
    <x v="5"/>
  </r>
  <r>
    <x v="0"/>
    <x v="32"/>
    <x v="19"/>
    <m/>
    <x v="3"/>
    <x v="0"/>
    <n v="428399.40499999997"/>
    <m/>
    <s v="Iquique"/>
    <x v="3"/>
  </r>
  <r>
    <x v="0"/>
    <x v="33"/>
    <x v="19"/>
    <m/>
    <x v="3"/>
    <x v="0"/>
    <n v="499800"/>
    <m/>
    <s v="Copiapó"/>
    <x v="13"/>
  </r>
  <r>
    <x v="0"/>
    <x v="34"/>
    <x v="19"/>
    <m/>
    <x v="3"/>
    <x v="0"/>
    <n v="499800"/>
    <m/>
    <s v="Coquimbo"/>
    <x v="5"/>
  </r>
  <r>
    <x v="0"/>
    <x v="35"/>
    <x v="19"/>
    <m/>
    <x v="3"/>
    <x v="0"/>
    <n v="571199.762"/>
    <m/>
    <s v="Chillán"/>
    <x v="1"/>
  </r>
  <r>
    <x v="0"/>
    <x v="36"/>
    <x v="19"/>
    <m/>
    <x v="3"/>
    <x v="0"/>
    <n v="983331.51"/>
    <m/>
    <s v="Concepción"/>
    <x v="1"/>
  </r>
  <r>
    <x v="0"/>
    <x v="37"/>
    <x v="19"/>
    <m/>
    <x v="3"/>
    <x v="0"/>
    <n v="542639.524"/>
    <m/>
    <s v="Coyhaique "/>
    <x v="14"/>
  </r>
  <r>
    <x v="0"/>
    <x v="38"/>
    <x v="19"/>
    <m/>
    <x v="3"/>
    <x v="0"/>
    <n v="378419.40499999997"/>
    <m/>
    <s v="Coyhaique "/>
    <x v="14"/>
  </r>
  <r>
    <x v="0"/>
    <x v="39"/>
    <x v="19"/>
    <m/>
    <x v="3"/>
    <x v="0"/>
    <n v="495039.999999405"/>
    <m/>
    <s v="Rancagua "/>
    <x v="7"/>
  </r>
  <r>
    <x v="0"/>
    <x v="40"/>
    <x v="19"/>
    <m/>
    <x v="3"/>
    <x v="0"/>
    <n v="204977"/>
    <m/>
    <s v="Punta Arenas "/>
    <x v="12"/>
  </r>
  <r>
    <x v="1"/>
    <x v="41"/>
    <x v="19"/>
    <m/>
    <x v="3"/>
    <x v="0"/>
    <n v="2892890"/>
    <m/>
    <s v="R.Metropolitana"/>
    <x v="0"/>
  </r>
  <r>
    <x v="1"/>
    <x v="42"/>
    <x v="19"/>
    <m/>
    <x v="3"/>
    <x v="0"/>
    <n v="2601637.5"/>
    <m/>
    <s v="R.Metropolitana"/>
    <x v="0"/>
  </r>
  <r>
    <x v="1"/>
    <x v="43"/>
    <x v="19"/>
    <m/>
    <x v="3"/>
    <x v="0"/>
    <n v="2892890.0000000005"/>
    <m/>
    <s v="R.Metropolitana"/>
    <x v="0"/>
  </r>
  <r>
    <x v="1"/>
    <x v="44"/>
    <x v="19"/>
    <m/>
    <x v="3"/>
    <x v="0"/>
    <n v="2428195"/>
    <m/>
    <s v="R.Metropolitana"/>
    <x v="0"/>
  </r>
  <r>
    <x v="1"/>
    <x v="45"/>
    <x v="19"/>
    <m/>
    <x v="3"/>
    <x v="0"/>
    <n v="3405780.0401705443"/>
    <m/>
    <s v="R.Metropolitana"/>
    <x v="0"/>
  </r>
  <r>
    <x v="1"/>
    <x v="46"/>
    <x v="19"/>
    <m/>
    <x v="3"/>
    <x v="0"/>
    <n v="508400"/>
    <m/>
    <s v="Antofagasta"/>
    <x v="4"/>
  </r>
  <r>
    <x v="1"/>
    <x v="47"/>
    <x v="19"/>
    <m/>
    <x v="3"/>
    <x v="0"/>
    <n v="508400"/>
    <m/>
    <s v="Antofagasta"/>
    <x v="4"/>
  </r>
  <r>
    <x v="1"/>
    <x v="48"/>
    <x v="19"/>
    <m/>
    <x v="3"/>
    <x v="0"/>
    <n v="508400"/>
    <m/>
    <s v="Arica"/>
    <x v="2"/>
  </r>
  <r>
    <x v="1"/>
    <x v="49"/>
    <x v="19"/>
    <m/>
    <x v="3"/>
    <x v="0"/>
    <n v="508400"/>
    <m/>
    <s v="Arica"/>
    <x v="2"/>
  </r>
  <r>
    <x v="1"/>
    <x v="50"/>
    <x v="19"/>
    <m/>
    <x v="3"/>
    <x v="0"/>
    <n v="508400"/>
    <m/>
    <s v="Iquique"/>
    <x v="3"/>
  </r>
  <r>
    <x v="1"/>
    <x v="51"/>
    <x v="19"/>
    <m/>
    <x v="3"/>
    <x v="0"/>
    <n v="508400"/>
    <m/>
    <s v="Iquique"/>
    <x v="3"/>
  </r>
  <r>
    <x v="1"/>
    <x v="52"/>
    <x v="19"/>
    <m/>
    <x v="3"/>
    <x v="0"/>
    <n v="508400"/>
    <m/>
    <s v="Calama"/>
    <x v="4"/>
  </r>
  <r>
    <x v="1"/>
    <x v="53"/>
    <x v="19"/>
    <m/>
    <x v="3"/>
    <x v="0"/>
    <n v="508400"/>
    <m/>
    <s v="Calama"/>
    <x v="4"/>
  </r>
  <r>
    <x v="1"/>
    <x v="54"/>
    <x v="19"/>
    <m/>
    <x v="3"/>
    <x v="0"/>
    <n v="508400"/>
    <m/>
    <s v="Copiapó"/>
    <x v="13"/>
  </r>
  <r>
    <x v="1"/>
    <x v="55"/>
    <x v="19"/>
    <m/>
    <x v="3"/>
    <x v="0"/>
    <n v="508400"/>
    <m/>
    <s v="Copiapó"/>
    <x v="13"/>
  </r>
  <r>
    <x v="1"/>
    <x v="56"/>
    <x v="19"/>
    <m/>
    <x v="3"/>
    <x v="0"/>
    <n v="508400"/>
    <m/>
    <s v="La Serena"/>
    <x v="5"/>
  </r>
  <r>
    <x v="1"/>
    <x v="57"/>
    <x v="19"/>
    <m/>
    <x v="3"/>
    <x v="0"/>
    <n v="508400"/>
    <m/>
    <s v="La Serena"/>
    <x v="5"/>
  </r>
  <r>
    <x v="1"/>
    <x v="58"/>
    <x v="19"/>
    <m/>
    <x v="3"/>
    <x v="0"/>
    <n v="508400"/>
    <m/>
    <s v="La Serena"/>
    <x v="5"/>
  </r>
  <r>
    <x v="1"/>
    <x v="59"/>
    <x v="19"/>
    <m/>
    <x v="3"/>
    <x v="0"/>
    <n v="508400"/>
    <m/>
    <s v="Los Andes"/>
    <x v="6"/>
  </r>
  <r>
    <x v="1"/>
    <x v="46"/>
    <x v="19"/>
    <m/>
    <x v="3"/>
    <x v="0"/>
    <n v="508400"/>
    <m/>
    <s v="Viña-Valpo"/>
    <x v="6"/>
  </r>
  <r>
    <x v="1"/>
    <x v="60"/>
    <x v="19"/>
    <m/>
    <x v="3"/>
    <x v="0"/>
    <n v="508400"/>
    <m/>
    <s v="Viña-Valpo"/>
    <x v="6"/>
  </r>
  <r>
    <x v="1"/>
    <x v="61"/>
    <x v="19"/>
    <m/>
    <x v="3"/>
    <x v="0"/>
    <n v="508400"/>
    <m/>
    <s v="Rancagua"/>
    <x v="7"/>
  </r>
  <r>
    <x v="1"/>
    <x v="62"/>
    <x v="19"/>
    <m/>
    <x v="3"/>
    <x v="0"/>
    <n v="508400"/>
    <m/>
    <s v="Rancagua"/>
    <x v="7"/>
  </r>
  <r>
    <x v="1"/>
    <x v="63"/>
    <x v="19"/>
    <m/>
    <x v="3"/>
    <x v="0"/>
    <n v="508400"/>
    <m/>
    <s v="San Antonio"/>
    <x v="6"/>
  </r>
  <r>
    <x v="1"/>
    <x v="64"/>
    <x v="19"/>
    <m/>
    <x v="3"/>
    <x v="0"/>
    <n v="508400"/>
    <m/>
    <s v="San Fernando"/>
    <x v="7"/>
  </r>
  <r>
    <x v="1"/>
    <x v="65"/>
    <x v="19"/>
    <m/>
    <x v="3"/>
    <x v="0"/>
    <n v="508400"/>
    <m/>
    <s v="Chillán"/>
    <x v="1"/>
  </r>
  <r>
    <x v="1"/>
    <x v="66"/>
    <x v="19"/>
    <m/>
    <x v="3"/>
    <x v="0"/>
    <n v="508400"/>
    <m/>
    <s v="Chillán"/>
    <x v="1"/>
  </r>
  <r>
    <x v="1"/>
    <x v="67"/>
    <x v="19"/>
    <m/>
    <x v="3"/>
    <x v="0"/>
    <n v="508400"/>
    <m/>
    <s v="Quillota"/>
    <x v="6"/>
  </r>
  <r>
    <x v="1"/>
    <x v="68"/>
    <x v="19"/>
    <m/>
    <x v="3"/>
    <x v="0"/>
    <n v="508400"/>
    <m/>
    <s v="Talca"/>
    <x v="10"/>
  </r>
  <r>
    <x v="1"/>
    <x v="69"/>
    <x v="19"/>
    <m/>
    <x v="3"/>
    <x v="0"/>
    <n v="508400"/>
    <m/>
    <s v="Talca"/>
    <x v="10"/>
  </r>
  <r>
    <x v="1"/>
    <x v="70"/>
    <x v="19"/>
    <m/>
    <x v="3"/>
    <x v="0"/>
    <n v="508400"/>
    <m/>
    <s v="Valdivia"/>
    <x v="9"/>
  </r>
  <r>
    <x v="1"/>
    <x v="71"/>
    <x v="19"/>
    <m/>
    <x v="3"/>
    <x v="0"/>
    <n v="508400"/>
    <m/>
    <s v="Vallenar"/>
    <x v="15"/>
  </r>
  <r>
    <x v="1"/>
    <x v="72"/>
    <x v="19"/>
    <m/>
    <x v="3"/>
    <x v="0"/>
    <n v="508400"/>
    <m/>
    <s v="Coyhaique"/>
    <x v="14"/>
  </r>
  <r>
    <x v="1"/>
    <x v="73"/>
    <x v="19"/>
    <m/>
    <x v="3"/>
    <x v="0"/>
    <n v="508400"/>
    <m/>
    <s v="Coyhaique"/>
    <x v="14"/>
  </r>
  <r>
    <x v="1"/>
    <x v="74"/>
    <x v="19"/>
    <m/>
    <x v="3"/>
    <x v="0"/>
    <n v="508400"/>
    <m/>
    <s v="Curicó"/>
    <x v="10"/>
  </r>
  <r>
    <x v="1"/>
    <x v="75"/>
    <x v="19"/>
    <m/>
    <x v="3"/>
    <x v="0"/>
    <n v="508400"/>
    <m/>
    <s v="Curicó"/>
    <x v="10"/>
  </r>
  <r>
    <x v="1"/>
    <x v="76"/>
    <x v="19"/>
    <m/>
    <x v="3"/>
    <x v="0"/>
    <n v="508400"/>
    <m/>
    <s v="Los Ángeles"/>
    <x v="1"/>
  </r>
  <r>
    <x v="1"/>
    <x v="77"/>
    <x v="19"/>
    <m/>
    <x v="3"/>
    <x v="0"/>
    <n v="508400"/>
    <m/>
    <s v="Los Ángeles"/>
    <x v="1"/>
  </r>
  <r>
    <x v="1"/>
    <x v="78"/>
    <x v="19"/>
    <m/>
    <x v="3"/>
    <x v="0"/>
    <n v="508400"/>
    <m/>
    <s v="Osorno"/>
    <x v="11"/>
  </r>
  <r>
    <x v="1"/>
    <x v="79"/>
    <x v="19"/>
    <m/>
    <x v="3"/>
    <x v="0"/>
    <n v="508400"/>
    <m/>
    <s v="Osorno"/>
    <x v="11"/>
  </r>
  <r>
    <x v="1"/>
    <x v="46"/>
    <x v="19"/>
    <m/>
    <x v="3"/>
    <x v="0"/>
    <n v="508400"/>
    <m/>
    <s v="Ovalle"/>
    <x v="5"/>
  </r>
  <r>
    <x v="1"/>
    <x v="80"/>
    <x v="19"/>
    <m/>
    <x v="3"/>
    <x v="0"/>
    <n v="508400"/>
    <m/>
    <s v="Puerto Montt"/>
    <x v="11"/>
  </r>
  <r>
    <x v="1"/>
    <x v="81"/>
    <x v="19"/>
    <m/>
    <x v="3"/>
    <x v="0"/>
    <n v="508400"/>
    <m/>
    <s v="Puerto Montt"/>
    <x v="11"/>
  </r>
  <r>
    <x v="1"/>
    <x v="82"/>
    <x v="19"/>
    <m/>
    <x v="3"/>
    <x v="0"/>
    <n v="508400"/>
    <m/>
    <s v="Pta. Arenas"/>
    <x v="12"/>
  </r>
  <r>
    <x v="1"/>
    <x v="83"/>
    <x v="19"/>
    <m/>
    <x v="3"/>
    <x v="0"/>
    <n v="554403.15"/>
    <m/>
    <s v="Valparaiso"/>
    <x v="6"/>
  </r>
  <r>
    <x v="1"/>
    <x v="83"/>
    <x v="19"/>
    <m/>
    <x v="3"/>
    <x v="0"/>
    <n v="1593112.5"/>
    <m/>
    <s v="Concepción"/>
    <x v="1"/>
  </r>
  <r>
    <x v="1"/>
    <x v="83"/>
    <x v="19"/>
    <m/>
    <x v="3"/>
    <x v="0"/>
    <n v="650354.0399999999"/>
    <m/>
    <s v="Temuco"/>
    <x v="8"/>
  </r>
  <r>
    <x v="1"/>
    <x v="83"/>
    <x v="19"/>
    <m/>
    <x v="3"/>
    <x v="0"/>
    <n v="310417.212"/>
    <m/>
    <s v="Valdivia"/>
    <x v="9"/>
  </r>
  <r>
    <x v="1"/>
    <x v="83"/>
    <x v="19"/>
    <m/>
    <x v="3"/>
    <x v="0"/>
    <n v="591314.808"/>
    <m/>
    <s v="Puerto Montt"/>
    <x v="11"/>
  </r>
  <r>
    <x v="1"/>
    <x v="84"/>
    <x v="19"/>
    <m/>
    <x v="3"/>
    <x v="0"/>
    <n v="81421"/>
    <m/>
    <s v="Arica"/>
    <x v="2"/>
  </r>
  <r>
    <x v="1"/>
    <x v="85"/>
    <x v="19"/>
    <m/>
    <x v="3"/>
    <x v="0"/>
    <n v="81421"/>
    <m/>
    <s v="Arica"/>
    <x v="2"/>
  </r>
  <r>
    <x v="1"/>
    <x v="86"/>
    <x v="19"/>
    <m/>
    <x v="3"/>
    <x v="0"/>
    <n v="81421"/>
    <m/>
    <s v="Copiapó"/>
    <x v="13"/>
  </r>
  <r>
    <x v="1"/>
    <x v="87"/>
    <x v="19"/>
    <m/>
    <x v="3"/>
    <x v="0"/>
    <n v="81421"/>
    <m/>
    <s v="Ovalle"/>
    <x v="5"/>
  </r>
  <r>
    <x v="1"/>
    <x v="88"/>
    <x v="19"/>
    <m/>
    <x v="3"/>
    <x v="0"/>
    <n v="81421"/>
    <m/>
    <s v="La Serena"/>
    <x v="5"/>
  </r>
  <r>
    <x v="1"/>
    <x v="89"/>
    <x v="19"/>
    <m/>
    <x v="3"/>
    <x v="0"/>
    <n v="81421"/>
    <m/>
    <s v="Talcahuano"/>
    <x v="1"/>
  </r>
  <r>
    <x v="1"/>
    <x v="90"/>
    <x v="19"/>
    <m/>
    <x v="3"/>
    <x v="0"/>
    <n v="81421"/>
    <m/>
    <s v="Talcahuano"/>
    <x v="1"/>
  </r>
  <r>
    <x v="1"/>
    <x v="91"/>
    <x v="19"/>
    <m/>
    <x v="3"/>
    <x v="0"/>
    <n v="81421"/>
    <m/>
    <s v="Concepción"/>
    <x v="1"/>
  </r>
  <r>
    <x v="1"/>
    <x v="92"/>
    <x v="19"/>
    <m/>
    <x v="3"/>
    <x v="0"/>
    <n v="81421"/>
    <m/>
    <s v="Concepción"/>
    <x v="1"/>
  </r>
  <r>
    <x v="1"/>
    <x v="93"/>
    <x v="19"/>
    <m/>
    <x v="3"/>
    <x v="0"/>
    <n v="81421"/>
    <m/>
    <s v="Concepción"/>
    <x v="1"/>
  </r>
  <r>
    <x v="0"/>
    <x v="1"/>
    <x v="20"/>
    <m/>
    <x v="5"/>
    <x v="1"/>
    <n v="357000"/>
    <m/>
    <s v="R.Metropolitana"/>
    <x v="0"/>
  </r>
  <r>
    <x v="0"/>
    <x v="5"/>
    <x v="13"/>
    <m/>
    <x v="5"/>
    <x v="1"/>
    <n v="183741"/>
    <m/>
    <s v="Arica y Parinacota"/>
    <x v="2"/>
  </r>
  <r>
    <x v="0"/>
    <x v="4"/>
    <x v="18"/>
    <m/>
    <x v="6"/>
    <x v="1"/>
    <n v="1016707"/>
    <m/>
    <s v="R.Metropolitana"/>
    <x v="0"/>
  </r>
  <r>
    <x v="0"/>
    <x v="4"/>
    <x v="21"/>
    <m/>
    <x v="6"/>
    <x v="1"/>
    <n v="73371"/>
    <m/>
    <s v="R.Metropolitana"/>
    <x v="0"/>
  </r>
  <r>
    <x v="0"/>
    <x v="1"/>
    <x v="22"/>
    <m/>
    <x v="6"/>
    <x v="1"/>
    <n v="357000"/>
    <m/>
    <s v="R.Metropolitana"/>
    <x v="0"/>
  </r>
  <r>
    <x v="0"/>
    <x v="94"/>
    <x v="23"/>
    <m/>
    <x v="6"/>
    <x v="1"/>
    <n v="2080498"/>
    <m/>
    <s v="R.Metropolitana"/>
    <x v="0"/>
  </r>
  <r>
    <x v="0"/>
    <x v="4"/>
    <x v="24"/>
    <m/>
    <x v="7"/>
    <x v="1"/>
    <n v="524148"/>
    <m/>
    <s v="R.Metropolitana"/>
    <x v="0"/>
  </r>
  <r>
    <x v="0"/>
    <x v="95"/>
    <x v="25"/>
    <m/>
    <x v="7"/>
    <x v="1"/>
    <n v="26893"/>
    <m/>
    <s v="Los Lagos"/>
    <x v="11"/>
  </r>
  <r>
    <x v="0"/>
    <x v="4"/>
    <x v="26"/>
    <m/>
    <x v="7"/>
    <x v="1"/>
    <n v="135210"/>
    <m/>
    <s v="R.Metropolitana"/>
    <x v="0"/>
  </r>
  <r>
    <x v="0"/>
    <x v="96"/>
    <x v="27"/>
    <m/>
    <x v="7"/>
    <x v="1"/>
    <n v="3332000"/>
    <m/>
    <s v="R.Metropolitana"/>
    <x v="0"/>
  </r>
  <r>
    <x v="0"/>
    <x v="4"/>
    <x v="28"/>
    <m/>
    <x v="8"/>
    <x v="2"/>
    <n v="101321"/>
    <n v="12092"/>
    <s v="R.Metropolitana"/>
    <x v="0"/>
  </r>
  <r>
    <x v="0"/>
    <x v="4"/>
    <x v="29"/>
    <m/>
    <x v="9"/>
    <x v="2"/>
    <n v="524076"/>
    <n v="14339"/>
    <s v="R.Metropolitana"/>
    <x v="0"/>
  </r>
  <r>
    <x v="0"/>
    <x v="4"/>
    <x v="30"/>
    <m/>
    <x v="9"/>
    <x v="2"/>
    <n v="904509"/>
    <n v="15984"/>
    <s v="R.Metropolitana"/>
    <x v="0"/>
  </r>
  <r>
    <x v="0"/>
    <x v="4"/>
    <x v="31"/>
    <m/>
    <x v="9"/>
    <x v="2"/>
    <n v="188667"/>
    <n v="16146"/>
    <s v="R.Metropolitana"/>
    <x v="0"/>
  </r>
  <r>
    <x v="0"/>
    <x v="97"/>
    <x v="32"/>
    <m/>
    <x v="9"/>
    <x v="2"/>
    <n v="387601"/>
    <n v="46744"/>
    <s v="Maule"/>
    <x v="10"/>
  </r>
  <r>
    <x v="0"/>
    <x v="98"/>
    <x v="33"/>
    <m/>
    <x v="9"/>
    <x v="2"/>
    <n v="777653"/>
    <n v="51611"/>
    <s v="R.Metropolitana"/>
    <x v="0"/>
  </r>
  <r>
    <x v="0"/>
    <x v="1"/>
    <x v="34"/>
    <m/>
    <x v="8"/>
    <x v="2"/>
    <n v="357000"/>
    <n v="70442"/>
    <s v="R.Metropolitana"/>
    <x v="0"/>
  </r>
  <r>
    <x v="0"/>
    <x v="1"/>
    <x v="35"/>
    <m/>
    <x v="8"/>
    <x v="2"/>
    <n v="357000"/>
    <n v="70443"/>
    <s v="R.Metropolitana"/>
    <x v="0"/>
  </r>
  <r>
    <x v="0"/>
    <x v="1"/>
    <x v="36"/>
    <m/>
    <x v="10"/>
    <x v="2"/>
    <n v="357000"/>
    <n v="70445"/>
    <s v="R.Metropolitana"/>
    <x v="0"/>
  </r>
  <r>
    <x v="0"/>
    <x v="1"/>
    <x v="37"/>
    <m/>
    <x v="8"/>
    <x v="2"/>
    <n v="357000"/>
    <n v="70570"/>
    <s v="R.Metropolitana"/>
    <x v="0"/>
  </r>
  <r>
    <x v="0"/>
    <x v="1"/>
    <x v="38"/>
    <m/>
    <x v="10"/>
    <x v="2"/>
    <n v="357000"/>
    <n v="70571"/>
    <s v="R.Metropolitana"/>
    <x v="0"/>
  </r>
  <r>
    <x v="0"/>
    <x v="1"/>
    <x v="39"/>
    <m/>
    <x v="10"/>
    <x v="2"/>
    <n v="357000"/>
    <n v="70573"/>
    <s v="R.Metropolitana"/>
    <x v="0"/>
  </r>
  <r>
    <x v="0"/>
    <x v="1"/>
    <x v="40"/>
    <m/>
    <x v="10"/>
    <x v="2"/>
    <n v="357000"/>
    <n v="70574"/>
    <s v="R.Metropolitana"/>
    <x v="0"/>
  </r>
  <r>
    <x v="0"/>
    <x v="1"/>
    <x v="41"/>
    <m/>
    <x v="10"/>
    <x v="2"/>
    <n v="357000"/>
    <n v="70575"/>
    <s v="R.Metropolitana"/>
    <x v="0"/>
  </r>
  <r>
    <x v="0"/>
    <x v="1"/>
    <x v="42"/>
    <m/>
    <x v="10"/>
    <x v="2"/>
    <n v="357000"/>
    <n v="70829"/>
    <s v="R.Metropolitana"/>
    <x v="0"/>
  </r>
  <r>
    <x v="0"/>
    <x v="1"/>
    <x v="43"/>
    <m/>
    <x v="10"/>
    <x v="2"/>
    <n v="357000"/>
    <n v="70830"/>
    <s v="R.Metropolitana"/>
    <x v="0"/>
  </r>
  <r>
    <x v="0"/>
    <x v="1"/>
    <x v="44"/>
    <m/>
    <x v="10"/>
    <x v="2"/>
    <n v="357000"/>
    <n v="70831"/>
    <s v="O'higgins"/>
    <x v="7"/>
  </r>
  <r>
    <x v="0"/>
    <x v="1"/>
    <x v="45"/>
    <m/>
    <x v="10"/>
    <x v="2"/>
    <n v="357000"/>
    <n v="70832"/>
    <s v="Atacama"/>
    <x v="15"/>
  </r>
  <r>
    <x v="0"/>
    <x v="1"/>
    <x v="46"/>
    <m/>
    <x v="10"/>
    <x v="2"/>
    <n v="357000"/>
    <n v="70833"/>
    <s v="Valparaíso"/>
    <x v="6"/>
  </r>
  <r>
    <x v="0"/>
    <x v="1"/>
    <x v="47"/>
    <m/>
    <x v="9"/>
    <x v="2"/>
    <n v="357000"/>
    <n v="71961"/>
    <s v="R.Metropolitana"/>
    <x v="0"/>
  </r>
  <r>
    <x v="0"/>
    <x v="1"/>
    <x v="48"/>
    <m/>
    <x v="9"/>
    <x v="2"/>
    <n v="357000"/>
    <n v="71962"/>
    <s v="LOS RIOS"/>
    <x v="9"/>
  </r>
  <r>
    <x v="0"/>
    <x v="1"/>
    <x v="49"/>
    <m/>
    <x v="9"/>
    <x v="2"/>
    <n v="357000"/>
    <n v="71963"/>
    <m/>
    <x v="10"/>
  </r>
  <r>
    <x v="0"/>
    <x v="1"/>
    <x v="50"/>
    <m/>
    <x v="9"/>
    <x v="2"/>
    <n v="357000"/>
    <n v="71964"/>
    <m/>
    <x v="2"/>
  </r>
  <r>
    <x v="0"/>
    <x v="1"/>
    <x v="51"/>
    <m/>
    <x v="9"/>
    <x v="2"/>
    <n v="357000"/>
    <n v="71967"/>
    <s v="Los Lagos"/>
    <x v="11"/>
  </r>
  <r>
    <x v="0"/>
    <x v="99"/>
    <x v="52"/>
    <m/>
    <x v="11"/>
    <x v="2"/>
    <n v="490622"/>
    <n v="130769"/>
    <s v="Arica y Parinacota"/>
    <x v="2"/>
  </r>
  <r>
    <x v="0"/>
    <x v="100"/>
    <x v="33"/>
    <m/>
    <x v="9"/>
    <x v="2"/>
    <n v="626949"/>
    <n v="330492"/>
    <m/>
    <x v="5"/>
  </r>
  <r>
    <x v="0"/>
    <x v="21"/>
    <x v="53"/>
    <m/>
    <x v="10"/>
    <x v="2"/>
    <n v="353430"/>
    <n v="11599084"/>
    <s v="Bío Bío"/>
    <x v="1"/>
  </r>
  <r>
    <x v="0"/>
    <x v="101"/>
    <x v="54"/>
    <m/>
    <x v="9"/>
    <x v="2"/>
    <n v="1251462"/>
    <m/>
    <s v="Magallanes"/>
    <x v="12"/>
  </r>
  <r>
    <x v="0"/>
    <x v="38"/>
    <x v="54"/>
    <m/>
    <x v="9"/>
    <x v="2"/>
    <n v="876024"/>
    <m/>
    <s v="Aysén"/>
    <x v="14"/>
  </r>
  <r>
    <x v="0"/>
    <x v="102"/>
    <x v="54"/>
    <m/>
    <x v="9"/>
    <x v="2"/>
    <n v="1163647"/>
    <m/>
    <m/>
    <x v="11"/>
  </r>
  <r>
    <x v="0"/>
    <x v="103"/>
    <x v="54"/>
    <m/>
    <x v="9"/>
    <x v="2"/>
    <n v="1000600"/>
    <m/>
    <s v="LOS RIOS"/>
    <x v="9"/>
  </r>
  <r>
    <x v="0"/>
    <x v="104"/>
    <x v="54"/>
    <m/>
    <x v="9"/>
    <x v="2"/>
    <n v="1467266"/>
    <m/>
    <m/>
    <x v="8"/>
  </r>
  <r>
    <x v="0"/>
    <x v="105"/>
    <x v="54"/>
    <m/>
    <x v="9"/>
    <x v="2"/>
    <n v="1926037"/>
    <m/>
    <m/>
    <x v="1"/>
  </r>
  <r>
    <x v="0"/>
    <x v="106"/>
    <x v="54"/>
    <m/>
    <x v="9"/>
    <x v="2"/>
    <n v="1440188"/>
    <m/>
    <m/>
    <x v="10"/>
  </r>
  <r>
    <x v="0"/>
    <x v="107"/>
    <x v="54"/>
    <m/>
    <x v="9"/>
    <x v="2"/>
    <n v="1713758"/>
    <m/>
    <m/>
    <x v="6"/>
  </r>
  <r>
    <x v="0"/>
    <x v="30"/>
    <x v="55"/>
    <m/>
    <x v="11"/>
    <x v="2"/>
    <n v="625733"/>
    <n v="11637655"/>
    <s v="Magallanes"/>
    <x v="12"/>
  </r>
  <r>
    <x v="0"/>
    <x v="103"/>
    <x v="56"/>
    <m/>
    <x v="11"/>
    <x v="2"/>
    <n v="496789"/>
    <n v="11637656"/>
    <s v="Los Ríos"/>
    <x v="9"/>
  </r>
  <r>
    <x v="0"/>
    <x v="38"/>
    <x v="57"/>
    <m/>
    <x v="11"/>
    <x v="2"/>
    <n v="224196"/>
    <n v="11637657"/>
    <s v="Aysén"/>
    <x v="14"/>
  </r>
  <r>
    <x v="0"/>
    <x v="103"/>
    <x v="58"/>
    <m/>
    <x v="11"/>
    <x v="2"/>
    <n v="216385"/>
    <n v="11637658"/>
    <s v="Los Ríos"/>
    <x v="9"/>
  </r>
  <r>
    <x v="0"/>
    <x v="16"/>
    <x v="59"/>
    <m/>
    <x v="11"/>
    <x v="2"/>
    <n v="897216"/>
    <n v="11637659"/>
    <s v="Valparaíso"/>
    <x v="6"/>
  </r>
  <r>
    <x v="0"/>
    <x v="4"/>
    <x v="60"/>
    <m/>
    <x v="8"/>
    <x v="2"/>
    <n v="132849"/>
    <s v="12491-12427"/>
    <s v="R.Metropolitana"/>
    <x v="0"/>
  </r>
  <r>
    <x v="0"/>
    <x v="4"/>
    <x v="61"/>
    <m/>
    <x v="10"/>
    <x v="2"/>
    <n v="1062127"/>
    <m/>
    <s v="R.Metropolitana"/>
    <x v="0"/>
  </r>
  <r>
    <x v="0"/>
    <x v="4"/>
    <x v="62"/>
    <m/>
    <x v="11"/>
    <x v="2"/>
    <n v="1297509"/>
    <m/>
    <s v="R.Metropolitana"/>
    <x v="0"/>
  </r>
  <r>
    <x v="0"/>
    <x v="108"/>
    <x v="33"/>
    <m/>
    <x v="12"/>
    <x v="3"/>
    <n v="3090491"/>
    <n v="130770"/>
    <s v="R.Metropolitana"/>
    <x v="0"/>
  </r>
  <r>
    <x v="0"/>
    <x v="1"/>
    <x v="63"/>
    <m/>
    <x v="0"/>
    <x v="3"/>
    <n v="357000"/>
    <n v="72546"/>
    <s v="R.Metropolitana"/>
    <x v="0"/>
  </r>
  <r>
    <x v="0"/>
    <x v="99"/>
    <x v="52"/>
    <m/>
    <x v="11"/>
    <x v="3"/>
    <n v="490622"/>
    <n v="130769"/>
    <s v="Arica y Parinacota"/>
    <x v="2"/>
  </r>
  <r>
    <x v="0"/>
    <x v="109"/>
    <x v="59"/>
    <m/>
    <x v="11"/>
    <x v="3"/>
    <n v="897216"/>
    <n v="11637659"/>
    <s v="Valparaíso"/>
    <x v="6"/>
  </r>
  <r>
    <x v="0"/>
    <x v="103"/>
    <x v="56"/>
    <m/>
    <x v="11"/>
    <x v="3"/>
    <n v="496789"/>
    <n v="11637656"/>
    <s v="Los Ríos"/>
    <x v="9"/>
  </r>
  <r>
    <x v="0"/>
    <x v="108"/>
    <x v="64"/>
    <m/>
    <x v="0"/>
    <x v="3"/>
    <n v="581823"/>
    <n v="11637654"/>
    <s v="Los Lagos"/>
    <x v="11"/>
  </r>
  <r>
    <x v="0"/>
    <x v="101"/>
    <x v="55"/>
    <m/>
    <x v="11"/>
    <x v="3"/>
    <n v="625733"/>
    <n v="11637655"/>
    <s v="Magallanes"/>
    <x v="12"/>
  </r>
  <r>
    <x v="0"/>
    <x v="38"/>
    <x v="57"/>
    <m/>
    <x v="11"/>
    <x v="3"/>
    <n v="224196"/>
    <n v="11637657"/>
    <s v="Aysén"/>
    <x v="14"/>
  </r>
  <r>
    <x v="0"/>
    <x v="1"/>
    <x v="65"/>
    <m/>
    <x v="0"/>
    <x v="3"/>
    <n v="357000"/>
    <n v="1068"/>
    <s v="Los Ríos"/>
    <x v="9"/>
  </r>
  <r>
    <x v="0"/>
    <x v="103"/>
    <x v="58"/>
    <m/>
    <x v="11"/>
    <x v="3"/>
    <n v="216385"/>
    <n v="11637658"/>
    <s v="Los Ríos"/>
    <x v="9"/>
  </r>
  <r>
    <x v="0"/>
    <x v="108"/>
    <x v="66"/>
    <m/>
    <x v="0"/>
    <x v="3"/>
    <n v="294183"/>
    <n v="11636481"/>
    <s v="R.Metropolitana"/>
    <x v="0"/>
  </r>
  <r>
    <x v="0"/>
    <x v="1"/>
    <x v="67"/>
    <m/>
    <x v="12"/>
    <x v="3"/>
    <n v="357000"/>
    <n v="73013"/>
    <s v="R.Metropolitana"/>
    <x v="0"/>
  </r>
  <r>
    <x v="0"/>
    <x v="1"/>
    <x v="68"/>
    <m/>
    <x v="12"/>
    <x v="3"/>
    <n v="357000"/>
    <n v="73014"/>
    <s v="R.Metropolitana"/>
    <x v="0"/>
  </r>
  <r>
    <x v="0"/>
    <x v="1"/>
    <x v="69"/>
    <m/>
    <x v="12"/>
    <x v="3"/>
    <n v="357000"/>
    <n v="73015"/>
    <s v="R.Metropolitana"/>
    <x v="0"/>
  </r>
  <r>
    <x v="0"/>
    <x v="1"/>
    <x v="70"/>
    <m/>
    <x v="12"/>
    <x v="3"/>
    <n v="357000"/>
    <n v="73018"/>
    <s v="R.Metropolitana"/>
    <x v="0"/>
  </r>
  <r>
    <x v="0"/>
    <x v="108"/>
    <x v="71"/>
    <m/>
    <x v="12"/>
    <x v="3"/>
    <n v="581925"/>
    <n v="11648373"/>
    <s v="Bío Bío"/>
    <x v="1"/>
  </r>
  <r>
    <x v="0"/>
    <x v="1"/>
    <x v="72"/>
    <m/>
    <x v="12"/>
    <x v="3"/>
    <n v="357000"/>
    <n v="73019"/>
    <s v="R.Metropolitana"/>
    <x v="0"/>
  </r>
  <r>
    <x v="0"/>
    <x v="1"/>
    <x v="73"/>
    <m/>
    <x v="12"/>
    <x v="3"/>
    <n v="357000"/>
    <n v="73022"/>
    <s v="R.Metropolitana"/>
    <x v="0"/>
  </r>
  <r>
    <x v="0"/>
    <x v="1"/>
    <x v="74"/>
    <m/>
    <x v="12"/>
    <x v="3"/>
    <n v="357000"/>
    <n v="73021"/>
    <s v="R.Metropolitana"/>
    <x v="0"/>
  </r>
  <r>
    <x v="0"/>
    <x v="1"/>
    <x v="75"/>
    <m/>
    <x v="12"/>
    <x v="3"/>
    <n v="357000"/>
    <n v="73020"/>
    <s v="R.Metropolitana"/>
    <x v="0"/>
  </r>
  <r>
    <x v="0"/>
    <x v="108"/>
    <x v="76"/>
    <m/>
    <x v="0"/>
    <x v="3"/>
    <n v="179105"/>
    <n v="11659129"/>
    <s v="Los Ríos"/>
    <x v="9"/>
  </r>
  <r>
    <x v="0"/>
    <x v="98"/>
    <x v="77"/>
    <m/>
    <x v="12"/>
    <x v="3"/>
    <n v="219348"/>
    <n v="52072"/>
    <s v="O'higgins"/>
    <x v="7"/>
  </r>
  <r>
    <x v="0"/>
    <x v="110"/>
    <x v="78"/>
    <m/>
    <x v="12"/>
    <x v="3"/>
    <n v="91513"/>
    <n v="332078"/>
    <s v="Coquimbo"/>
    <x v="5"/>
  </r>
  <r>
    <x v="0"/>
    <x v="97"/>
    <x v="79"/>
    <m/>
    <x v="12"/>
    <x v="3"/>
    <n v="263466"/>
    <n v="47241"/>
    <s v="Maule"/>
    <x v="10"/>
  </r>
  <r>
    <x v="0"/>
    <x v="108"/>
    <x v="80"/>
    <m/>
    <x v="0"/>
    <x v="3"/>
    <n v="465542"/>
    <n v="11659121"/>
    <s v="Bío Bío"/>
    <x v="1"/>
  </r>
  <r>
    <x v="0"/>
    <x v="108"/>
    <x v="81"/>
    <m/>
    <x v="0"/>
    <x v="3"/>
    <n v="304769"/>
    <n v="11659128"/>
    <s v="Araucanía"/>
    <x v="8"/>
  </r>
  <r>
    <x v="0"/>
    <x v="108"/>
    <x v="82"/>
    <m/>
    <x v="0"/>
    <x v="3"/>
    <n v="215046.09"/>
    <n v="11659119"/>
    <s v="Los Lagos"/>
    <x v="11"/>
  </r>
  <r>
    <x v="0"/>
    <x v="108"/>
    <x v="83"/>
    <m/>
    <x v="0"/>
    <x v="3"/>
    <n v="262365"/>
    <n v="11659120"/>
    <s v="Aysén"/>
    <x v="14"/>
  </r>
  <r>
    <x v="0"/>
    <x v="111"/>
    <x v="84"/>
    <m/>
    <x v="12"/>
    <x v="3"/>
    <n v="223457.01"/>
    <n v="133814"/>
    <s v="Tarapacá"/>
    <x v="3"/>
  </r>
  <r>
    <x v="0"/>
    <x v="108"/>
    <x v="85"/>
    <m/>
    <x v="0"/>
    <x v="3"/>
    <n v="265015"/>
    <n v="11659115"/>
    <s v="Magallanes"/>
    <x v="12"/>
  </r>
  <r>
    <x v="0"/>
    <x v="111"/>
    <x v="86"/>
    <m/>
    <x v="12"/>
    <x v="3"/>
    <n v="216080"/>
    <n v="133813"/>
    <s v="Atacama"/>
    <x v="15"/>
  </r>
  <r>
    <x v="0"/>
    <x v="108"/>
    <x v="87"/>
    <m/>
    <x v="0"/>
    <x v="3"/>
    <n v="468463"/>
    <n v="11659124"/>
    <s v="Valparaíso"/>
    <x v="6"/>
  </r>
  <r>
    <x v="0"/>
    <x v="111"/>
    <x v="88"/>
    <m/>
    <x v="0"/>
    <x v="3"/>
    <n v="373499"/>
    <n v="134548"/>
    <s v="Antofagasta"/>
    <x v="4"/>
  </r>
  <r>
    <x v="0"/>
    <x v="111"/>
    <x v="89"/>
    <m/>
    <x v="12"/>
    <x v="3"/>
    <n v="209754"/>
    <n v="133812"/>
    <s v="Arica y Parinacota"/>
    <x v="2"/>
  </r>
  <r>
    <x v="0"/>
    <x v="1"/>
    <x v="90"/>
    <m/>
    <x v="0"/>
    <x v="3"/>
    <n v="357000"/>
    <n v="1064"/>
    <s v="R.Metropolitana"/>
    <x v="0"/>
  </r>
  <r>
    <x v="0"/>
    <x v="6"/>
    <x v="91"/>
    <m/>
    <x v="0"/>
    <x v="3"/>
    <n v="745244"/>
    <n v="11676450"/>
    <s v="R.Metropolitana"/>
    <x v="0"/>
  </r>
  <r>
    <x v="0"/>
    <x v="110"/>
    <x v="92"/>
    <m/>
    <x v="12"/>
    <x v="3"/>
    <n v="256100"/>
    <n v="332080"/>
    <s v="Coquimbo"/>
    <x v="5"/>
  </r>
  <r>
    <x v="0"/>
    <x v="108"/>
    <x v="93"/>
    <m/>
    <x v="0"/>
    <x v="3"/>
    <n v="848311"/>
    <n v="11659125"/>
    <s v="Valparaíso"/>
    <x v="6"/>
  </r>
  <r>
    <x v="0"/>
    <x v="98"/>
    <x v="94"/>
    <m/>
    <x v="12"/>
    <x v="3"/>
    <n v="376264"/>
    <n v="52089"/>
    <s v="O'higgins"/>
    <x v="7"/>
  </r>
  <r>
    <x v="0"/>
    <x v="108"/>
    <x v="95"/>
    <m/>
    <x v="0"/>
    <x v="3"/>
    <n v="751783"/>
    <n v="11659118"/>
    <s v="Bío Bío"/>
    <x v="1"/>
  </r>
  <r>
    <x v="0"/>
    <x v="108"/>
    <x v="96"/>
    <m/>
    <x v="0"/>
    <x v="3"/>
    <n v="726299"/>
    <n v="11659123"/>
    <s v="Araucanía"/>
    <x v="8"/>
  </r>
  <r>
    <x v="0"/>
    <x v="108"/>
    <x v="97"/>
    <m/>
    <x v="0"/>
    <x v="3"/>
    <n v="576005"/>
    <n v="11659126"/>
    <s v="Los Lagos"/>
    <x v="11"/>
  </r>
  <r>
    <x v="0"/>
    <x v="98"/>
    <x v="98"/>
    <m/>
    <x v="0"/>
    <x v="3"/>
    <n v="219348"/>
    <n v="52366"/>
    <s v="O'higgins"/>
    <x v="7"/>
  </r>
  <r>
    <x v="0"/>
    <x v="4"/>
    <x v="62"/>
    <m/>
    <x v="11"/>
    <x v="3"/>
    <n v="1297509"/>
    <s v="16591/17277/17175/17190/17219"/>
    <s v="R.Metropolitana"/>
    <x v="0"/>
  </r>
  <r>
    <x v="0"/>
    <x v="1"/>
    <x v="99"/>
    <m/>
    <x v="12"/>
    <x v="3"/>
    <n v="357000"/>
    <n v="73023"/>
    <s v="R.Metropolitana"/>
    <x v="0"/>
  </r>
  <r>
    <x v="0"/>
    <x v="1"/>
    <x v="100"/>
    <m/>
    <x v="0"/>
    <x v="3"/>
    <n v="357000"/>
    <n v="1066"/>
    <s v="R.Metropolitana"/>
    <x v="0"/>
  </r>
  <r>
    <x v="0"/>
    <x v="112"/>
    <x v="101"/>
    <m/>
    <x v="12"/>
    <x v="3"/>
    <n v="42483"/>
    <n v="8904"/>
    <s v="Aysén"/>
    <x v="14"/>
  </r>
  <r>
    <x v="0"/>
    <x v="108"/>
    <x v="102"/>
    <m/>
    <x v="0"/>
    <x v="3"/>
    <n v="262365"/>
    <n v="11659116"/>
    <s v="Aysén"/>
    <x v="14"/>
  </r>
  <r>
    <x v="0"/>
    <x v="1"/>
    <x v="103"/>
    <m/>
    <x v="0"/>
    <x v="3"/>
    <n v="357000"/>
    <n v="755"/>
    <s v="R.Metropolitana"/>
    <x v="0"/>
  </r>
  <r>
    <x v="0"/>
    <x v="1"/>
    <x v="104"/>
    <m/>
    <x v="0"/>
    <x v="3"/>
    <n v="357000"/>
    <n v="756"/>
    <s v="R.Metropolitana"/>
    <x v="0"/>
  </r>
  <r>
    <x v="0"/>
    <x v="1"/>
    <x v="105"/>
    <m/>
    <x v="0"/>
    <x v="3"/>
    <n v="357000"/>
    <n v="757"/>
    <s v="R.Metropolitana"/>
    <x v="0"/>
  </r>
  <r>
    <x v="0"/>
    <x v="108"/>
    <x v="106"/>
    <m/>
    <x v="0"/>
    <x v="3"/>
    <n v="1384323"/>
    <n v="11649388"/>
    <s v="R.Metropolitana"/>
    <x v="0"/>
  </r>
  <r>
    <x v="0"/>
    <x v="4"/>
    <x v="107"/>
    <m/>
    <x v="12"/>
    <x v="3"/>
    <n v="160717"/>
    <n v="17596"/>
    <s v="R.Metropolitana"/>
    <x v="0"/>
  </r>
  <r>
    <x v="0"/>
    <x v="108"/>
    <x v="108"/>
    <m/>
    <x v="0"/>
    <x v="3"/>
    <n v="1384323"/>
    <n v="11649387"/>
    <s v="R.Metropolitana"/>
    <x v="0"/>
  </r>
  <r>
    <x v="0"/>
    <x v="113"/>
    <x v="109"/>
    <m/>
    <x v="0"/>
    <x v="3"/>
    <n v="178500"/>
    <n v="120916"/>
    <s v="Maule"/>
    <x v="10"/>
  </r>
  <r>
    <x v="0"/>
    <x v="1"/>
    <x v="110"/>
    <m/>
    <x v="0"/>
    <x v="3"/>
    <n v="357000"/>
    <n v="759"/>
    <s v="R.Metropolitana"/>
    <x v="0"/>
  </r>
  <r>
    <x v="0"/>
    <x v="1"/>
    <x v="111"/>
    <m/>
    <x v="0"/>
    <x v="3"/>
    <n v="357000"/>
    <n v="758"/>
    <s v="R.Metropolitana"/>
    <x v="0"/>
  </r>
  <r>
    <x v="0"/>
    <x v="111"/>
    <x v="112"/>
    <m/>
    <x v="0"/>
    <x v="3"/>
    <n v="2143074.57"/>
    <n v="136659"/>
    <s v="Antofagasta"/>
    <x v="4"/>
  </r>
  <r>
    <x v="0"/>
    <x v="111"/>
    <x v="113"/>
    <m/>
    <x v="0"/>
    <x v="3"/>
    <n v="223457.00999999998"/>
    <n v="135000"/>
    <s v="Tarapacá"/>
    <x v="3"/>
  </r>
  <r>
    <x v="0"/>
    <x v="111"/>
    <x v="114"/>
    <m/>
    <x v="0"/>
    <x v="3"/>
    <n v="373499"/>
    <n v="134399"/>
    <s v="Antofagasta"/>
    <x v="4"/>
  </r>
  <r>
    <x v="0"/>
    <x v="110"/>
    <x v="115"/>
    <m/>
    <x v="12"/>
    <x v="3"/>
    <n v="178908"/>
    <n v="332465"/>
    <s v="Coquimbo"/>
    <x v="5"/>
  </r>
  <r>
    <x v="0"/>
    <x v="108"/>
    <x v="116"/>
    <m/>
    <x v="0"/>
    <x v="3"/>
    <n v="468463"/>
    <n v="11659117"/>
    <s v="Valparaíso"/>
    <x v="6"/>
  </r>
  <r>
    <x v="0"/>
    <x v="108"/>
    <x v="117"/>
    <m/>
    <x v="0"/>
    <x v="3"/>
    <n v="465540"/>
    <n v="11659130"/>
    <s v="Bío Bío"/>
    <x v="1"/>
  </r>
  <r>
    <x v="0"/>
    <x v="108"/>
    <x v="118"/>
    <m/>
    <x v="0"/>
    <x v="3"/>
    <n v="173109.3"/>
    <n v="11659127"/>
    <s v="Los Ríos"/>
    <x v="9"/>
  </r>
  <r>
    <x v="0"/>
    <x v="108"/>
    <x v="119"/>
    <m/>
    <x v="0"/>
    <x v="3"/>
    <n v="262365"/>
    <n v="11659122"/>
    <s v="Magallanes"/>
    <x v="12"/>
  </r>
  <r>
    <x v="0"/>
    <x v="108"/>
    <x v="120"/>
    <m/>
    <x v="0"/>
    <x v="3"/>
    <n v="1384324"/>
    <n v="11664827"/>
    <s v="R.Metropolitana"/>
    <x v="0"/>
  </r>
  <r>
    <x v="0"/>
    <x v="110"/>
    <x v="121"/>
    <m/>
    <x v="12"/>
    <x v="3"/>
    <n v="765617"/>
    <n v="332464"/>
    <s v="Coquimbo"/>
    <x v="5"/>
  </r>
  <r>
    <x v="0"/>
    <x v="1"/>
    <x v="122"/>
    <m/>
    <x v="0"/>
    <x v="3"/>
    <n v="357000"/>
    <n v="760"/>
    <s v="Araucanía"/>
    <x v="8"/>
  </r>
  <r>
    <x v="0"/>
    <x v="110"/>
    <x v="123"/>
    <m/>
    <x v="0"/>
    <x v="3"/>
    <n v="441832"/>
    <n v="333801"/>
    <s v="Coquimbo"/>
    <x v="5"/>
  </r>
  <r>
    <x v="0"/>
    <x v="1"/>
    <x v="124"/>
    <m/>
    <x v="0"/>
    <x v="3"/>
    <n v="357000"/>
    <n v="762"/>
    <s v="R.Metropolitana"/>
    <x v="0"/>
  </r>
  <r>
    <x v="0"/>
    <x v="1"/>
    <x v="125"/>
    <m/>
    <x v="0"/>
    <x v="3"/>
    <n v="357000"/>
    <n v="761"/>
    <s v="R.Metropolitana"/>
    <x v="0"/>
  </r>
  <r>
    <x v="0"/>
    <x v="4"/>
    <x v="126"/>
    <m/>
    <x v="12"/>
    <x v="3"/>
    <n v="1222844"/>
    <s v="18114-18115"/>
    <s v="R.Metropolitana"/>
    <x v="0"/>
  </r>
  <r>
    <x v="0"/>
    <x v="1"/>
    <x v="127"/>
    <m/>
    <x v="0"/>
    <x v="3"/>
    <n v="357000"/>
    <n v="763"/>
    <s v="R.Metropolitana"/>
    <x v="0"/>
  </r>
  <r>
    <x v="0"/>
    <x v="1"/>
    <x v="128"/>
    <m/>
    <x v="0"/>
    <x v="3"/>
    <n v="357000"/>
    <n v="764"/>
    <s v="R.Metropolitana"/>
    <x v="0"/>
  </r>
  <r>
    <x v="0"/>
    <x v="108"/>
    <x v="129"/>
    <m/>
    <x v="0"/>
    <x v="3"/>
    <n v="215046"/>
    <n v="11659131"/>
    <s v="R.Metropolitana"/>
    <x v="0"/>
  </r>
  <r>
    <x v="0"/>
    <x v="4"/>
    <x v="130"/>
    <m/>
    <x v="0"/>
    <x v="3"/>
    <n v="4073817"/>
    <s v="18229-18443-18444-19269-18560"/>
    <s v="R.Metropolitana"/>
    <x v="0"/>
  </r>
  <r>
    <x v="0"/>
    <x v="1"/>
    <x v="131"/>
    <m/>
    <x v="0"/>
    <x v="3"/>
    <n v="357000"/>
    <n v="766"/>
    <s v="R.Metropolitana"/>
    <x v="0"/>
  </r>
  <r>
    <x v="0"/>
    <x v="1"/>
    <x v="132"/>
    <m/>
    <x v="0"/>
    <x v="3"/>
    <n v="357000"/>
    <n v="765"/>
    <s v="R.Metropolitana"/>
    <x v="0"/>
  </r>
  <r>
    <x v="0"/>
    <x v="108"/>
    <x v="133"/>
    <m/>
    <x v="0"/>
    <x v="3"/>
    <n v="173109"/>
    <n v="11668160"/>
    <s v="Los Ríos"/>
    <x v="9"/>
  </r>
  <r>
    <x v="0"/>
    <x v="4"/>
    <x v="134"/>
    <m/>
    <x v="12"/>
    <x v="3"/>
    <n v="104815"/>
    <n v="18568"/>
    <s v="R.Metropolitana"/>
    <x v="0"/>
  </r>
  <r>
    <x v="0"/>
    <x v="110"/>
    <x v="135"/>
    <m/>
    <x v="0"/>
    <x v="3"/>
    <n v="357001"/>
    <n v="333090"/>
    <s v="Coquimbo"/>
    <x v="5"/>
  </r>
  <r>
    <x v="0"/>
    <x v="110"/>
    <x v="136"/>
    <m/>
    <x v="0"/>
    <x v="3"/>
    <n v="357001"/>
    <n v="333089"/>
    <s v="Coquimbo"/>
    <x v="5"/>
  </r>
  <r>
    <x v="0"/>
    <x v="111"/>
    <x v="137"/>
    <m/>
    <x v="0"/>
    <x v="3"/>
    <n v="393157"/>
    <n v="134580"/>
    <s v="Antofagasta"/>
    <x v="4"/>
  </r>
  <r>
    <x v="0"/>
    <x v="108"/>
    <x v="138"/>
    <m/>
    <x v="0"/>
    <x v="3"/>
    <n v="26110"/>
    <n v="11668874"/>
    <s v="R.Metropolitana"/>
    <x v="0"/>
  </r>
  <r>
    <x v="0"/>
    <x v="1"/>
    <x v="139"/>
    <m/>
    <x v="0"/>
    <x v="3"/>
    <n v="357000"/>
    <n v="978"/>
    <s v="R.Metropolitana"/>
    <x v="0"/>
  </r>
  <r>
    <x v="1"/>
    <x v="114"/>
    <x v="140"/>
    <m/>
    <x v="12"/>
    <x v="3"/>
    <n v="154000"/>
    <m/>
    <s v="Arica y Parinacota"/>
    <x v="2"/>
  </r>
  <r>
    <x v="1"/>
    <x v="115"/>
    <x v="140"/>
    <m/>
    <x v="12"/>
    <x v="3"/>
    <n v="154000"/>
    <m/>
    <s v="Arica y Parinacota"/>
    <x v="2"/>
  </r>
  <r>
    <x v="1"/>
    <x v="116"/>
    <x v="140"/>
    <m/>
    <x v="12"/>
    <x v="3"/>
    <n v="154000"/>
    <m/>
    <s v="Tarapacá"/>
    <x v="3"/>
  </r>
  <r>
    <x v="1"/>
    <x v="117"/>
    <x v="140"/>
    <m/>
    <x v="12"/>
    <x v="3"/>
    <n v="154000"/>
    <m/>
    <s v="Tarapacá"/>
    <x v="3"/>
  </r>
  <r>
    <x v="1"/>
    <x v="118"/>
    <x v="140"/>
    <m/>
    <x v="12"/>
    <x v="3"/>
    <n v="154000"/>
    <m/>
    <s v="Antofagasta"/>
    <x v="4"/>
  </r>
  <r>
    <x v="1"/>
    <x v="119"/>
    <x v="140"/>
    <m/>
    <x v="12"/>
    <x v="3"/>
    <n v="154000"/>
    <m/>
    <s v="Antofagasta"/>
    <x v="4"/>
  </r>
  <r>
    <x v="1"/>
    <x v="120"/>
    <x v="140"/>
    <m/>
    <x v="12"/>
    <x v="3"/>
    <n v="96390"/>
    <m/>
    <s v="Atacama"/>
    <x v="15"/>
  </r>
  <r>
    <x v="1"/>
    <x v="121"/>
    <x v="140"/>
    <m/>
    <x v="12"/>
    <x v="3"/>
    <n v="154000"/>
    <m/>
    <s v="Atacama"/>
    <x v="15"/>
  </r>
  <r>
    <x v="1"/>
    <x v="122"/>
    <x v="140"/>
    <m/>
    <x v="12"/>
    <x v="3"/>
    <n v="154000"/>
    <m/>
    <s v="La Serena-Coquimbo"/>
    <x v="5"/>
  </r>
  <r>
    <x v="1"/>
    <x v="123"/>
    <x v="140"/>
    <m/>
    <x v="12"/>
    <x v="3"/>
    <n v="154000"/>
    <m/>
    <s v="La Serena-Coquimbo"/>
    <x v="5"/>
  </r>
  <r>
    <x v="1"/>
    <x v="124"/>
    <x v="140"/>
    <m/>
    <x v="12"/>
    <x v="3"/>
    <n v="154000"/>
    <m/>
    <s v="Region de Valparaíso"/>
    <x v="6"/>
  </r>
  <r>
    <x v="1"/>
    <x v="125"/>
    <x v="140"/>
    <m/>
    <x v="12"/>
    <x v="3"/>
    <n v="154000"/>
    <m/>
    <s v="Ciudad de Valparaíso"/>
    <x v="6"/>
  </r>
  <r>
    <x v="1"/>
    <x v="126"/>
    <x v="140"/>
    <m/>
    <x v="12"/>
    <x v="3"/>
    <n v="154000"/>
    <m/>
    <s v="O'Higgins"/>
    <x v="7"/>
  </r>
  <r>
    <x v="1"/>
    <x v="127"/>
    <x v="140"/>
    <m/>
    <x v="12"/>
    <x v="3"/>
    <n v="154000"/>
    <m/>
    <s v="Maule"/>
    <x v="10"/>
  </r>
  <r>
    <x v="1"/>
    <x v="128"/>
    <x v="140"/>
    <m/>
    <x v="12"/>
    <x v="3"/>
    <n v="287055.84599999996"/>
    <m/>
    <s v="Concepción, Talcahuano, Hualpén, Chihuayante, San Pedro de la Paz"/>
    <x v="1"/>
  </r>
  <r>
    <x v="1"/>
    <x v="128"/>
    <x v="140"/>
    <m/>
    <x v="12"/>
    <x v="3"/>
    <n v="89377.09199999998"/>
    <m/>
    <s v="Los Ríos"/>
    <x v="9"/>
  </r>
  <r>
    <x v="1"/>
    <x v="129"/>
    <x v="140"/>
    <m/>
    <x v="12"/>
    <x v="3"/>
    <n v="154000"/>
    <m/>
    <s v="Los Ríos"/>
    <x v="9"/>
  </r>
  <r>
    <x v="1"/>
    <x v="128"/>
    <x v="140"/>
    <m/>
    <x v="12"/>
    <x v="3"/>
    <n v="153462.4"/>
    <m/>
    <s v="Los Lagos"/>
    <x v="11"/>
  </r>
  <r>
    <x v="1"/>
    <x v="130"/>
    <x v="140"/>
    <m/>
    <x v="12"/>
    <x v="3"/>
    <n v="154000"/>
    <m/>
    <s v="Los Lagos"/>
    <x v="11"/>
  </r>
  <r>
    <x v="1"/>
    <x v="131"/>
    <x v="140"/>
    <m/>
    <x v="12"/>
    <x v="3"/>
    <n v="154000"/>
    <m/>
    <s v="Aysén"/>
    <x v="14"/>
  </r>
  <r>
    <x v="1"/>
    <x v="132"/>
    <x v="140"/>
    <m/>
    <x v="12"/>
    <x v="3"/>
    <n v="154000"/>
    <m/>
    <s v="Aysén"/>
    <x v="14"/>
  </r>
  <r>
    <x v="1"/>
    <x v="133"/>
    <x v="140"/>
    <m/>
    <x v="12"/>
    <x v="3"/>
    <n v="755947.5"/>
    <m/>
    <s v="Metropolitana"/>
    <x v="0"/>
  </r>
  <r>
    <x v="1"/>
    <x v="134"/>
    <x v="140"/>
    <m/>
    <x v="12"/>
    <x v="3"/>
    <n v="755947.5"/>
    <m/>
    <s v="Metropolitana"/>
    <x v="0"/>
  </r>
  <r>
    <x v="1"/>
    <x v="135"/>
    <x v="140"/>
    <m/>
    <x v="12"/>
    <x v="3"/>
    <n v="1735279.2891000002"/>
    <m/>
    <s v="Metropolitana"/>
    <x v="0"/>
  </r>
  <r>
    <x v="1"/>
    <x v="136"/>
    <x v="140"/>
    <m/>
    <x v="12"/>
    <x v="3"/>
    <n v="616892.4657000001"/>
    <m/>
    <s v="Metropolitana"/>
    <x v="0"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3.xml><?xml version="1.0" encoding="utf-8"?>
<pivotTableDefinition xmlns="http://schemas.openxmlformats.org/spreadsheetml/2006/main" name="Tabla dinámica3" cacheId="38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4" updatedVersion="4" indent="0" multipleFieldFilters="0" showMemberPropertyTips="1">
  <location ref="B11:G28" firstHeaderRow="1" firstDataRow="2" firstDataCol="1"/>
  <pivotFields count="10">
    <pivotField showAll="0"/>
    <pivotField showAll="0"/>
    <pivotField showAll="0"/>
    <pivotField showAll="0"/>
    <pivotField showAll="0"/>
    <pivotField axis="axisCol" showAll="0">
      <items count="5">
        <item x="0"/>
        <item x="1"/>
        <item x="2"/>
        <item x="3"/>
        <item t="default"/>
      </items>
    </pivotField>
    <pivotField dataField="1" showAll="0"/>
    <pivotField showAll="0"/>
    <pivotField showAll="0"/>
    <pivotField axis="axisRow" showAll="0">
      <items count="17">
        <item x="4"/>
        <item x="8"/>
        <item x="2"/>
        <item x="15"/>
        <item x="14"/>
        <item x="1"/>
        <item x="13"/>
        <item x="5"/>
        <item x="11"/>
        <item x="9"/>
        <item x="12"/>
        <item x="10"/>
        <item x="7"/>
        <item h="1" x="0"/>
        <item x="3"/>
        <item x="6"/>
        <item t="default"/>
      </items>
    </pivotField>
  </pivotFields>
  <rowFields count="1">
    <field x="9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Suma de MONTO TOTAL" fld="6" baseField="9" baseItem="0" numFmtId="165"/>
  </dataFields>
  <formats count="9">
    <format dxfId="13">
      <pivotArea outline="0" fieldPosition="0" collapsedLevelsAreSubtotals="1"/>
    </format>
    <format dxfId="12">
      <pivotArea outline="0" fieldPosition="0" dataOnly="0" labelOnly="1" type="origin"/>
    </format>
    <format dxfId="11">
      <pivotArea outline="0" fieldPosition="0" axis="axisRow" dataOnly="0" field="9" labelOnly="1" type="button"/>
    </format>
    <format dxfId="10">
      <pivotArea outline="0" fieldPosition="0" axis="axisCol" dataOnly="0" field="5" labelOnly="1" type="button"/>
    </format>
    <format dxfId="9">
      <pivotArea outline="0" fieldPosition="0" dataOnly="0" labelOnly="1" type="topRight"/>
    </format>
    <format dxfId="8">
      <pivotArea outline="0" fieldPosition="0" dataOnly="0" labelOnly="1">
        <references count="1">
          <reference field="5" count="0"/>
        </references>
      </pivotArea>
    </format>
    <format dxfId="7">
      <pivotArea outline="0" fieldPosition="0" dataOnly="0" grandCol="1" labelOnly="1"/>
    </format>
    <format dxfId="6">
      <pivotArea outline="0" fieldPosition="0" collapsedLevelsAreSubtotals="1" grandRow="1"/>
    </format>
    <format dxfId="5">
      <pivotArea outline="0" fieldPosition="0" dataOnly="0" grandRow="1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.xml><?xml version="1.0" encoding="utf-8"?>
<pivotTableDefinition xmlns="http://schemas.openxmlformats.org/spreadsheetml/2006/main" name="Tabla dinámica4" cacheId="38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4" updatedVersion="4" indent="0" multipleFieldFilters="0" showMemberPropertyTips="1">
  <location ref="A3:F528" firstHeaderRow="1" firstDataRow="2" firstDataCol="1"/>
  <pivotFields count="10">
    <pivotField axis="axisRow" showAll="0">
      <items count="3">
        <item x="0"/>
        <item x="1"/>
        <item t="default"/>
      </items>
    </pivotField>
    <pivotField axis="axisRow" showAll="0">
      <items count="138">
        <item x="85"/>
        <item x="89"/>
        <item x="47"/>
        <item x="44"/>
        <item x="90"/>
        <item x="123"/>
        <item x="28"/>
        <item x="104"/>
        <item x="103"/>
        <item x="83"/>
        <item x="76"/>
        <item x="49"/>
        <item x="46"/>
        <item x="33"/>
        <item x="74"/>
        <item x="45"/>
        <item x="41"/>
        <item x="67"/>
        <item x="32"/>
        <item x="18"/>
        <item x="110"/>
        <item x="19"/>
        <item x="15"/>
        <item x="24"/>
        <item x="10"/>
        <item x="11"/>
        <item x="26"/>
        <item x="27"/>
        <item x="50"/>
        <item x="95"/>
        <item x="97"/>
        <item x="22"/>
        <item x="23"/>
        <item x="106"/>
        <item x="25"/>
        <item x="100"/>
        <item x="14"/>
        <item x="37"/>
        <item x="36"/>
        <item x="38"/>
        <item x="13"/>
        <item x="16"/>
        <item x="109"/>
        <item x="40"/>
        <item x="20"/>
        <item x="21"/>
        <item x="105"/>
        <item x="39"/>
        <item x="108"/>
        <item x="94"/>
        <item x="0"/>
        <item x="113"/>
        <item x="112"/>
        <item x="2"/>
        <item x="5"/>
        <item x="111"/>
        <item x="96"/>
        <item x="17"/>
        <item x="86"/>
        <item x="60"/>
        <item x="62"/>
        <item x="53"/>
        <item x="43"/>
        <item x="69"/>
        <item x="9"/>
        <item x="63"/>
        <item x="8"/>
        <item x="35"/>
        <item x="99"/>
        <item x="78"/>
        <item x="101"/>
        <item x="30"/>
        <item x="34"/>
        <item x="3"/>
        <item x="91"/>
        <item x="29"/>
        <item x="102"/>
        <item x="93"/>
        <item x="6"/>
        <item x="54"/>
        <item x="12"/>
        <item x="107"/>
        <item x="55"/>
        <item x="80"/>
        <item x="73"/>
        <item x="65"/>
        <item x="92"/>
        <item x="87"/>
        <item x="68"/>
        <item x="51"/>
        <item x="61"/>
        <item x="7"/>
        <item x="1"/>
        <item x="48"/>
        <item x="88"/>
        <item x="42"/>
        <item x="133"/>
        <item x="70"/>
        <item x="128"/>
        <item x="114"/>
        <item x="119"/>
        <item x="129"/>
        <item x="135"/>
        <item x="117"/>
        <item x="115"/>
        <item x="66"/>
        <item x="82"/>
        <item x="134"/>
        <item x="56"/>
        <item x="121"/>
        <item x="118"/>
        <item x="77"/>
        <item x="57"/>
        <item x="120"/>
        <item x="116"/>
        <item x="125"/>
        <item x="126"/>
        <item x="79"/>
        <item x="131"/>
        <item x="59"/>
        <item x="124"/>
        <item x="136"/>
        <item x="132"/>
        <item x="130"/>
        <item x="127"/>
        <item x="81"/>
        <item x="75"/>
        <item x="122"/>
        <item x="58"/>
        <item x="31"/>
        <item x="52"/>
        <item x="98"/>
        <item x="4"/>
        <item x="64"/>
        <item x="72"/>
        <item x="84"/>
        <item x="71"/>
        <item t="default"/>
      </items>
    </pivotField>
    <pivotField axis="axisRow" showAll="0">
      <items count="142">
        <item x="66"/>
        <item x="14"/>
        <item x="15"/>
        <item x="5"/>
        <item x="4"/>
        <item x="12"/>
        <item x="6"/>
        <item x="7"/>
        <item x="133"/>
        <item x="55"/>
        <item x="56"/>
        <item x="76"/>
        <item x="58"/>
        <item x="118"/>
        <item x="11"/>
        <item x="78"/>
        <item x="95"/>
        <item x="86"/>
        <item x="81"/>
        <item x="79"/>
        <item x="32"/>
        <item x="121"/>
        <item x="115"/>
        <item x="123"/>
        <item x="92"/>
        <item x="136"/>
        <item x="135"/>
        <item x="101"/>
        <item x="83"/>
        <item x="102"/>
        <item x="129"/>
        <item x="64"/>
        <item x="97"/>
        <item x="82"/>
        <item x="120"/>
        <item x="138"/>
        <item x="106"/>
        <item x="108"/>
        <item x="112"/>
        <item x="114"/>
        <item x="88"/>
        <item x="137"/>
        <item x="116"/>
        <item x="59"/>
        <item x="87"/>
        <item x="93"/>
        <item x="98"/>
        <item x="77"/>
        <item x="94"/>
        <item x="117"/>
        <item x="71"/>
        <item x="80"/>
        <item x="53"/>
        <item x="52"/>
        <item x="89"/>
        <item x="113"/>
        <item x="84"/>
        <item x="1"/>
        <item x="2"/>
        <item x="0"/>
        <item x="85"/>
        <item x="119"/>
        <item x="109"/>
        <item x="10"/>
        <item x="57"/>
        <item x="91"/>
        <item x="96"/>
        <item x="63"/>
        <item x="139"/>
        <item x="34"/>
        <item x="35"/>
        <item x="67"/>
        <item x="22"/>
        <item x="122"/>
        <item x="68"/>
        <item x="125"/>
        <item x="124"/>
        <item x="51"/>
        <item x="69"/>
        <item x="70"/>
        <item x="127"/>
        <item x="128"/>
        <item x="72"/>
        <item x="42"/>
        <item x="43"/>
        <item x="73"/>
        <item x="74"/>
        <item x="75"/>
        <item x="90"/>
        <item x="44"/>
        <item x="48"/>
        <item x="38"/>
        <item x="49"/>
        <item x="132"/>
        <item x="39"/>
        <item x="131"/>
        <item x="45"/>
        <item x="46"/>
        <item x="99"/>
        <item x="100"/>
        <item x="36"/>
        <item x="40"/>
        <item x="103"/>
        <item x="105"/>
        <item x="104"/>
        <item x="50"/>
        <item x="65"/>
        <item x="20"/>
        <item x="41"/>
        <item x="37"/>
        <item x="47"/>
        <item x="111"/>
        <item x="110"/>
        <item x="3"/>
        <item x="16"/>
        <item x="17"/>
        <item x="25"/>
        <item x="27"/>
        <item x="8"/>
        <item x="9"/>
        <item x="13"/>
        <item x="23"/>
        <item x="19"/>
        <item x="140"/>
        <item x="33"/>
        <item x="54"/>
        <item x="107"/>
        <item x="134"/>
        <item x="26"/>
        <item x="24"/>
        <item x="21"/>
        <item x="60"/>
        <item x="29"/>
        <item x="31"/>
        <item x="28"/>
        <item x="18"/>
        <item x="130"/>
        <item x="30"/>
        <item x="61"/>
        <item x="126"/>
        <item x="62"/>
        <item t="default"/>
      </items>
    </pivotField>
    <pivotField showAll="0"/>
    <pivotField axis="axisRow" showAll="0">
      <items count="14">
        <item x="1"/>
        <item x="2"/>
        <item x="3"/>
        <item x="5"/>
        <item x="6"/>
        <item x="7"/>
        <item x="8"/>
        <item x="10"/>
        <item x="9"/>
        <item x="11"/>
        <item x="12"/>
        <item x="0"/>
        <item x="4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dataField="1" showAll="0"/>
    <pivotField showAll="0"/>
    <pivotField showAll="0"/>
    <pivotField axis="axisRow" showAll="0">
      <items count="17">
        <item x="4"/>
        <item x="8"/>
        <item x="2"/>
        <item x="15"/>
        <item x="14"/>
        <item x="1"/>
        <item x="13"/>
        <item x="5"/>
        <item x="11"/>
        <item x="9"/>
        <item x="12"/>
        <item x="10"/>
        <item x="7"/>
        <item h="1" x="0"/>
        <item x="3"/>
        <item x="6"/>
        <item t="default"/>
      </items>
    </pivotField>
  </pivotFields>
  <rowFields count="5">
    <field x="9"/>
    <field x="0"/>
    <field x="1"/>
    <field x="4"/>
    <field x="2"/>
  </rowFields>
  <rowItems count="524">
    <i>
      <x/>
    </i>
    <i r="1">
      <x/>
    </i>
    <i r="2">
      <x v="40"/>
    </i>
    <i r="3">
      <x v="2"/>
    </i>
    <i r="4">
      <x v="122"/>
    </i>
    <i r="2">
      <x v="55"/>
    </i>
    <i r="3">
      <x v="11"/>
    </i>
    <i r="4">
      <x v="38"/>
    </i>
    <i r="4">
      <x v="39"/>
    </i>
    <i r="4">
      <x v="40"/>
    </i>
    <i r="4">
      <x v="41"/>
    </i>
    <i r="2">
      <x v="80"/>
    </i>
    <i r="3">
      <x v="2"/>
    </i>
    <i r="4">
      <x v="122"/>
    </i>
    <i r="1">
      <x v="1"/>
    </i>
    <i r="2">
      <x v="2"/>
    </i>
    <i r="3">
      <x v="2"/>
    </i>
    <i r="4">
      <x v="122"/>
    </i>
    <i r="2">
      <x v="12"/>
    </i>
    <i r="3">
      <x v="2"/>
    </i>
    <i r="4">
      <x v="122"/>
    </i>
    <i r="2">
      <x v="61"/>
    </i>
    <i r="3">
      <x v="2"/>
    </i>
    <i r="4">
      <x v="122"/>
    </i>
    <i r="2">
      <x v="100"/>
    </i>
    <i r="3">
      <x v="10"/>
    </i>
    <i r="4">
      <x v="123"/>
    </i>
    <i r="2">
      <x v="110"/>
    </i>
    <i r="3">
      <x v="10"/>
    </i>
    <i r="4">
      <x v="123"/>
    </i>
    <i r="2">
      <x v="130"/>
    </i>
    <i r="3">
      <x v="2"/>
    </i>
    <i r="4">
      <x v="122"/>
    </i>
    <i>
      <x v="1"/>
    </i>
    <i r="1">
      <x/>
    </i>
    <i r="2">
      <x v="7"/>
    </i>
    <i r="3">
      <x v="8"/>
    </i>
    <i r="4">
      <x v="125"/>
    </i>
    <i r="2">
      <x v="31"/>
    </i>
    <i r="3">
      <x v="2"/>
    </i>
    <i r="4">
      <x v="122"/>
    </i>
    <i r="2">
      <x v="48"/>
    </i>
    <i r="3">
      <x v="11"/>
    </i>
    <i r="4">
      <x v="18"/>
    </i>
    <i r="4">
      <x v="66"/>
    </i>
    <i r="2">
      <x v="92"/>
    </i>
    <i r="3">
      <x v="11"/>
    </i>
    <i r="4">
      <x v="73"/>
    </i>
    <i r="1">
      <x v="1"/>
    </i>
    <i r="2">
      <x v="9"/>
    </i>
    <i r="3">
      <x v="2"/>
    </i>
    <i r="4">
      <x v="122"/>
    </i>
    <i>
      <x v="2"/>
    </i>
    <i r="1">
      <x/>
    </i>
    <i r="2">
      <x v="24"/>
    </i>
    <i r="3">
      <x v="2"/>
    </i>
    <i r="4">
      <x v="122"/>
    </i>
    <i r="2">
      <x v="54"/>
    </i>
    <i r="3">
      <x v="3"/>
    </i>
    <i r="4">
      <x v="120"/>
    </i>
    <i r="3">
      <x v="12"/>
    </i>
    <i r="4">
      <x v="120"/>
    </i>
    <i r="2">
      <x v="55"/>
    </i>
    <i r="3">
      <x v="10"/>
    </i>
    <i r="4">
      <x v="54"/>
    </i>
    <i r="2">
      <x v="68"/>
    </i>
    <i r="3">
      <x v="9"/>
    </i>
    <i r="4">
      <x v="53"/>
    </i>
    <i r="2">
      <x v="92"/>
    </i>
    <i r="3">
      <x v="8"/>
    </i>
    <i r="4">
      <x v="105"/>
    </i>
    <i r="1">
      <x v="1"/>
    </i>
    <i r="2">
      <x/>
    </i>
    <i r="3">
      <x v="2"/>
    </i>
    <i r="4">
      <x v="122"/>
    </i>
    <i r="2">
      <x v="11"/>
    </i>
    <i r="3">
      <x v="2"/>
    </i>
    <i r="4">
      <x v="122"/>
    </i>
    <i r="2">
      <x v="93"/>
    </i>
    <i r="3">
      <x v="2"/>
    </i>
    <i r="4">
      <x v="122"/>
    </i>
    <i r="2">
      <x v="99"/>
    </i>
    <i r="3">
      <x v="10"/>
    </i>
    <i r="4">
      <x v="123"/>
    </i>
    <i r="2">
      <x v="104"/>
    </i>
    <i r="3">
      <x v="10"/>
    </i>
    <i r="4">
      <x v="123"/>
    </i>
    <i r="2">
      <x v="135"/>
    </i>
    <i r="3">
      <x v="2"/>
    </i>
    <i r="4">
      <x v="122"/>
    </i>
    <i>
      <x v="3"/>
    </i>
    <i r="1">
      <x/>
    </i>
    <i r="2">
      <x v="55"/>
    </i>
    <i r="3">
      <x v="10"/>
    </i>
    <i r="4">
      <x v="17"/>
    </i>
    <i r="2">
      <x v="92"/>
    </i>
    <i r="3">
      <x v="7"/>
    </i>
    <i r="4">
      <x v="96"/>
    </i>
    <i r="1">
      <x v="1"/>
    </i>
    <i r="2">
      <x v="109"/>
    </i>
    <i r="3">
      <x v="10"/>
    </i>
    <i r="4">
      <x v="123"/>
    </i>
    <i r="2">
      <x v="113"/>
    </i>
    <i r="3">
      <x v="10"/>
    </i>
    <i r="4">
      <x v="123"/>
    </i>
    <i r="2">
      <x v="136"/>
    </i>
    <i r="3">
      <x v="2"/>
    </i>
    <i r="4">
      <x v="122"/>
    </i>
    <i>
      <x v="4"/>
    </i>
    <i r="1">
      <x/>
    </i>
    <i r="2">
      <x v="37"/>
    </i>
    <i r="3">
      <x v="2"/>
    </i>
    <i r="4">
      <x v="122"/>
    </i>
    <i r="2">
      <x v="39"/>
    </i>
    <i r="3">
      <x v="2"/>
    </i>
    <i r="4">
      <x v="122"/>
    </i>
    <i r="3">
      <x v="8"/>
    </i>
    <i r="4">
      <x v="125"/>
    </i>
    <i r="3">
      <x v="9"/>
    </i>
    <i r="4">
      <x v="64"/>
    </i>
    <i r="2">
      <x v="48"/>
    </i>
    <i r="3">
      <x v="11"/>
    </i>
    <i r="4">
      <x v="28"/>
    </i>
    <i r="4">
      <x v="29"/>
    </i>
    <i r="2">
      <x v="52"/>
    </i>
    <i r="3">
      <x v="10"/>
    </i>
    <i r="4">
      <x v="27"/>
    </i>
    <i r="1">
      <x v="1"/>
    </i>
    <i r="2">
      <x v="84"/>
    </i>
    <i r="3">
      <x v="2"/>
    </i>
    <i r="4">
      <x v="122"/>
    </i>
    <i r="2">
      <x v="118"/>
    </i>
    <i r="3">
      <x v="10"/>
    </i>
    <i r="4">
      <x v="123"/>
    </i>
    <i r="2">
      <x v="122"/>
    </i>
    <i r="3">
      <x v="10"/>
    </i>
    <i r="4">
      <x v="123"/>
    </i>
    <i r="2">
      <x v="134"/>
    </i>
    <i r="3">
      <x v="2"/>
    </i>
    <i r="4">
      <x v="122"/>
    </i>
    <i>
      <x v="5"/>
    </i>
    <i r="1">
      <x/>
    </i>
    <i r="2">
      <x v="27"/>
    </i>
    <i r="3">
      <x v="2"/>
    </i>
    <i r="4">
      <x v="122"/>
    </i>
    <i r="2">
      <x v="38"/>
    </i>
    <i r="3">
      <x v="2"/>
    </i>
    <i r="4">
      <x v="122"/>
    </i>
    <i r="2">
      <x v="45"/>
    </i>
    <i r="3">
      <x v="2"/>
    </i>
    <i r="4">
      <x v="122"/>
    </i>
    <i r="3">
      <x v="7"/>
    </i>
    <i r="4">
      <x v="52"/>
    </i>
    <i r="2">
      <x v="46"/>
    </i>
    <i r="3">
      <x v="8"/>
    </i>
    <i r="4">
      <x v="125"/>
    </i>
    <i r="2">
      <x v="48"/>
    </i>
    <i r="3">
      <x v="10"/>
    </i>
    <i r="4">
      <x v="50"/>
    </i>
    <i r="3">
      <x v="11"/>
    </i>
    <i r="4">
      <x v="16"/>
    </i>
    <i r="4">
      <x v="49"/>
    </i>
    <i r="4">
      <x v="51"/>
    </i>
    <i r="2">
      <x v="53"/>
    </i>
    <i r="3">
      <x v="1"/>
    </i>
    <i r="4">
      <x v="4"/>
    </i>
    <i r="2">
      <x v="67"/>
    </i>
    <i r="3">
      <x v="2"/>
    </i>
    <i r="4">
      <x v="122"/>
    </i>
    <i r="1">
      <x v="1"/>
    </i>
    <i r="2">
      <x v="1"/>
    </i>
    <i r="3">
      <x v="2"/>
    </i>
    <i r="4">
      <x v="122"/>
    </i>
    <i r="2">
      <x v="4"/>
    </i>
    <i r="3">
      <x v="2"/>
    </i>
    <i r="4">
      <x v="122"/>
    </i>
    <i r="2">
      <x v="9"/>
    </i>
    <i r="3">
      <x v="2"/>
    </i>
    <i r="4">
      <x v="122"/>
    </i>
    <i r="2">
      <x v="10"/>
    </i>
    <i r="3">
      <x v="2"/>
    </i>
    <i r="4">
      <x v="122"/>
    </i>
    <i r="2">
      <x v="74"/>
    </i>
    <i r="3">
      <x v="2"/>
    </i>
    <i r="4">
      <x v="122"/>
    </i>
    <i r="2">
      <x v="77"/>
    </i>
    <i r="3">
      <x v="2"/>
    </i>
    <i r="4">
      <x v="122"/>
    </i>
    <i r="2">
      <x v="85"/>
    </i>
    <i r="3">
      <x v="2"/>
    </i>
    <i r="4">
      <x v="122"/>
    </i>
    <i r="2">
      <x v="86"/>
    </i>
    <i r="3">
      <x v="2"/>
    </i>
    <i r="4">
      <x v="122"/>
    </i>
    <i r="2">
      <x v="98"/>
    </i>
    <i r="3">
      <x v="10"/>
    </i>
    <i r="4">
      <x v="123"/>
    </i>
    <i r="2">
      <x v="105"/>
    </i>
    <i r="3">
      <x v="2"/>
    </i>
    <i r="4">
      <x v="122"/>
    </i>
    <i r="2">
      <x v="111"/>
    </i>
    <i r="3">
      <x v="2"/>
    </i>
    <i r="4">
      <x v="122"/>
    </i>
    <i>
      <x v="6"/>
    </i>
    <i r="1">
      <x/>
    </i>
    <i r="2">
      <x v="13"/>
    </i>
    <i r="3">
      <x v="2"/>
    </i>
    <i r="4">
      <x v="122"/>
    </i>
    <i r="1">
      <x v="1"/>
    </i>
    <i r="2">
      <x v="58"/>
    </i>
    <i r="3">
      <x v="2"/>
    </i>
    <i r="4">
      <x v="122"/>
    </i>
    <i r="2">
      <x v="79"/>
    </i>
    <i r="3">
      <x v="2"/>
    </i>
    <i r="4">
      <x v="122"/>
    </i>
    <i r="2">
      <x v="82"/>
    </i>
    <i r="3">
      <x v="2"/>
    </i>
    <i r="4">
      <x v="122"/>
    </i>
    <i>
      <x v="7"/>
    </i>
    <i r="1">
      <x/>
    </i>
    <i r="2">
      <x v="20"/>
    </i>
    <i r="3">
      <x v="10"/>
    </i>
    <i r="4">
      <x v="15"/>
    </i>
    <i r="4">
      <x v="21"/>
    </i>
    <i r="4">
      <x v="22"/>
    </i>
    <i r="4">
      <x v="24"/>
    </i>
    <i r="3">
      <x v="11"/>
    </i>
    <i r="4">
      <x v="23"/>
    </i>
    <i r="4">
      <x v="25"/>
    </i>
    <i r="4">
      <x v="26"/>
    </i>
    <i r="2">
      <x v="23"/>
    </i>
    <i r="3">
      <x v="2"/>
    </i>
    <i r="4">
      <x v="122"/>
    </i>
    <i r="2">
      <x v="35"/>
    </i>
    <i r="3">
      <x v="8"/>
    </i>
    <i r="4">
      <x v="124"/>
    </i>
    <i r="2">
      <x v="36"/>
    </i>
    <i r="3">
      <x v="2"/>
    </i>
    <i r="4">
      <x v="122"/>
    </i>
    <i r="2">
      <x v="72"/>
    </i>
    <i r="3">
      <x v="2"/>
    </i>
    <i r="4">
      <x v="122"/>
    </i>
    <i r="2">
      <x v="129"/>
    </i>
    <i r="3">
      <x v="2"/>
    </i>
    <i r="4">
      <x v="122"/>
    </i>
    <i r="1">
      <x v="1"/>
    </i>
    <i r="2">
      <x v="5"/>
    </i>
    <i r="3">
      <x v="10"/>
    </i>
    <i r="4">
      <x v="123"/>
    </i>
    <i r="2">
      <x v="12"/>
    </i>
    <i r="3">
      <x v="2"/>
    </i>
    <i r="4">
      <x v="122"/>
    </i>
    <i r="2">
      <x v="87"/>
    </i>
    <i r="3">
      <x v="2"/>
    </i>
    <i r="4">
      <x v="122"/>
    </i>
    <i r="2">
      <x v="94"/>
    </i>
    <i r="3">
      <x v="2"/>
    </i>
    <i r="4">
      <x v="122"/>
    </i>
    <i r="2">
      <x v="108"/>
    </i>
    <i r="3">
      <x v="2"/>
    </i>
    <i r="4">
      <x v="122"/>
    </i>
    <i r="2">
      <x v="112"/>
    </i>
    <i r="3">
      <x v="2"/>
    </i>
    <i r="4">
      <x v="122"/>
    </i>
    <i r="2">
      <x v="127"/>
    </i>
    <i r="3">
      <x v="10"/>
    </i>
    <i r="4">
      <x v="123"/>
    </i>
    <i r="2">
      <x v="128"/>
    </i>
    <i r="3">
      <x v="2"/>
    </i>
    <i r="4">
      <x v="122"/>
    </i>
    <i>
      <x v="8"/>
    </i>
    <i r="1">
      <x/>
    </i>
    <i r="2">
      <x v="6"/>
    </i>
    <i r="3">
      <x v="2"/>
    </i>
    <i r="4">
      <x v="122"/>
    </i>
    <i r="2">
      <x v="29"/>
    </i>
    <i r="3">
      <x v="5"/>
    </i>
    <i r="4">
      <x v="116"/>
    </i>
    <i r="2">
      <x v="48"/>
    </i>
    <i r="3">
      <x v="11"/>
    </i>
    <i r="4">
      <x v="31"/>
    </i>
    <i r="4">
      <x v="32"/>
    </i>
    <i r="4">
      <x v="33"/>
    </i>
    <i r="2">
      <x v="75"/>
    </i>
    <i r="3">
      <x v="2"/>
    </i>
    <i r="4">
      <x v="122"/>
    </i>
    <i r="2">
      <x v="76"/>
    </i>
    <i r="3">
      <x v="8"/>
    </i>
    <i r="4">
      <x v="125"/>
    </i>
    <i r="2">
      <x v="92"/>
    </i>
    <i r="3">
      <x v="8"/>
    </i>
    <i r="4">
      <x v="77"/>
    </i>
    <i r="1">
      <x v="1"/>
    </i>
    <i r="2">
      <x v="9"/>
    </i>
    <i r="3">
      <x v="2"/>
    </i>
    <i r="4">
      <x v="122"/>
    </i>
    <i r="2">
      <x v="69"/>
    </i>
    <i r="3">
      <x v="2"/>
    </i>
    <i r="4">
      <x v="122"/>
    </i>
    <i r="2">
      <x v="83"/>
    </i>
    <i r="3">
      <x v="2"/>
    </i>
    <i r="4">
      <x v="122"/>
    </i>
    <i r="2">
      <x v="98"/>
    </i>
    <i r="3">
      <x v="10"/>
    </i>
    <i r="4">
      <x v="123"/>
    </i>
    <i r="2">
      <x v="117"/>
    </i>
    <i r="3">
      <x v="2"/>
    </i>
    <i r="4">
      <x v="122"/>
    </i>
    <i r="2">
      <x v="123"/>
    </i>
    <i r="3">
      <x v="10"/>
    </i>
    <i r="4">
      <x v="123"/>
    </i>
    <i r="2">
      <x v="125"/>
    </i>
    <i r="3">
      <x v="2"/>
    </i>
    <i r="4">
      <x v="122"/>
    </i>
    <i>
      <x v="9"/>
    </i>
    <i r="1">
      <x/>
    </i>
    <i r="2">
      <x v="8"/>
    </i>
    <i r="3">
      <x v="8"/>
    </i>
    <i r="4">
      <x v="125"/>
    </i>
    <i r="3">
      <x v="9"/>
    </i>
    <i r="4">
      <x v="10"/>
    </i>
    <i r="4">
      <x v="12"/>
    </i>
    <i r="2">
      <x v="32"/>
    </i>
    <i r="3">
      <x v="2"/>
    </i>
    <i r="4">
      <x v="122"/>
    </i>
    <i r="2">
      <x v="48"/>
    </i>
    <i r="3">
      <x v="11"/>
    </i>
    <i r="4">
      <x v="8"/>
    </i>
    <i r="4">
      <x v="11"/>
    </i>
    <i r="4">
      <x v="13"/>
    </i>
    <i r="2">
      <x v="92"/>
    </i>
    <i r="3">
      <x v="8"/>
    </i>
    <i r="4">
      <x v="90"/>
    </i>
    <i r="3">
      <x v="11"/>
    </i>
    <i r="4">
      <x v="106"/>
    </i>
    <i r="1">
      <x v="1"/>
    </i>
    <i r="2">
      <x v="9"/>
    </i>
    <i r="3">
      <x v="2"/>
    </i>
    <i r="4">
      <x v="122"/>
    </i>
    <i r="2">
      <x v="97"/>
    </i>
    <i r="3">
      <x v="2"/>
    </i>
    <i r="4">
      <x v="122"/>
    </i>
    <i r="2">
      <x v="98"/>
    </i>
    <i r="3">
      <x v="10"/>
    </i>
    <i r="4">
      <x v="123"/>
    </i>
    <i r="2">
      <x v="101"/>
    </i>
    <i r="3">
      <x v="10"/>
    </i>
    <i r="4">
      <x v="123"/>
    </i>
    <i>
      <x v="10"/>
    </i>
    <i r="1">
      <x/>
    </i>
    <i r="2">
      <x v="43"/>
    </i>
    <i r="3">
      <x v="2"/>
    </i>
    <i r="4">
      <x v="122"/>
    </i>
    <i r="2">
      <x v="48"/>
    </i>
    <i r="3">
      <x v="11"/>
    </i>
    <i r="4">
      <x v="60"/>
    </i>
    <i r="4">
      <x v="61"/>
    </i>
    <i r="2">
      <x v="70"/>
    </i>
    <i r="3">
      <x v="8"/>
    </i>
    <i r="4">
      <x v="125"/>
    </i>
    <i r="3">
      <x v="9"/>
    </i>
    <i r="4">
      <x v="9"/>
    </i>
    <i r="2">
      <x v="71"/>
    </i>
    <i r="3">
      <x v="2"/>
    </i>
    <i r="4">
      <x v="122"/>
    </i>
    <i r="3">
      <x v="9"/>
    </i>
    <i r="4">
      <x v="9"/>
    </i>
    <i r="1">
      <x v="1"/>
    </i>
    <i r="2">
      <x v="106"/>
    </i>
    <i r="3">
      <x v="2"/>
    </i>
    <i r="4">
      <x v="122"/>
    </i>
    <i>
      <x v="11"/>
    </i>
    <i r="1">
      <x/>
    </i>
    <i r="2">
      <x v="26"/>
    </i>
    <i r="3">
      <x v="2"/>
    </i>
    <i r="4">
      <x v="122"/>
    </i>
    <i r="2">
      <x v="30"/>
    </i>
    <i r="3">
      <x v="8"/>
    </i>
    <i r="4">
      <x v="20"/>
    </i>
    <i r="3">
      <x v="10"/>
    </i>
    <i r="4">
      <x v="19"/>
    </i>
    <i r="2">
      <x v="33"/>
    </i>
    <i r="3">
      <x v="8"/>
    </i>
    <i r="4">
      <x v="125"/>
    </i>
    <i r="2">
      <x v="34"/>
    </i>
    <i r="3">
      <x v="2"/>
    </i>
    <i r="4">
      <x v="122"/>
    </i>
    <i r="2">
      <x v="51"/>
    </i>
    <i r="3">
      <x v="11"/>
    </i>
    <i r="4">
      <x v="62"/>
    </i>
    <i r="2">
      <x v="92"/>
    </i>
    <i r="3">
      <x v="8"/>
    </i>
    <i r="4">
      <x v="92"/>
    </i>
    <i r="1">
      <x v="1"/>
    </i>
    <i r="2">
      <x v="14"/>
    </i>
    <i r="3">
      <x v="2"/>
    </i>
    <i r="4">
      <x v="122"/>
    </i>
    <i r="2">
      <x v="63"/>
    </i>
    <i r="3">
      <x v="2"/>
    </i>
    <i r="4">
      <x v="122"/>
    </i>
    <i r="2">
      <x v="88"/>
    </i>
    <i r="3">
      <x v="2"/>
    </i>
    <i r="4">
      <x v="122"/>
    </i>
    <i r="2">
      <x v="124"/>
    </i>
    <i r="3">
      <x v="10"/>
    </i>
    <i r="4">
      <x v="123"/>
    </i>
    <i r="2">
      <x v="126"/>
    </i>
    <i r="3">
      <x v="2"/>
    </i>
    <i r="4">
      <x v="122"/>
    </i>
    <i>
      <x v="12"/>
    </i>
    <i r="1">
      <x/>
    </i>
    <i r="2">
      <x v="44"/>
    </i>
    <i r="3">
      <x v="2"/>
    </i>
    <i r="4">
      <x v="122"/>
    </i>
    <i r="2">
      <x v="47"/>
    </i>
    <i r="3">
      <x v="2"/>
    </i>
    <i r="4">
      <x v="122"/>
    </i>
    <i r="2">
      <x v="92"/>
    </i>
    <i r="3">
      <x v="7"/>
    </i>
    <i r="4">
      <x v="89"/>
    </i>
    <i r="2">
      <x v="131"/>
    </i>
    <i r="3">
      <x v="10"/>
    </i>
    <i r="4">
      <x v="47"/>
    </i>
    <i r="4">
      <x v="48"/>
    </i>
    <i r="3">
      <x v="11"/>
    </i>
    <i r="4">
      <x v="46"/>
    </i>
    <i r="1">
      <x v="1"/>
    </i>
    <i r="2">
      <x v="60"/>
    </i>
    <i r="3">
      <x v="2"/>
    </i>
    <i r="4">
      <x v="122"/>
    </i>
    <i r="2">
      <x v="90"/>
    </i>
    <i r="3">
      <x v="2"/>
    </i>
    <i r="4">
      <x v="122"/>
    </i>
    <i r="2">
      <x v="116"/>
    </i>
    <i r="3">
      <x v="10"/>
    </i>
    <i r="4">
      <x v="123"/>
    </i>
    <i r="2">
      <x v="133"/>
    </i>
    <i r="3">
      <x v="2"/>
    </i>
    <i r="4">
      <x v="122"/>
    </i>
    <i>
      <x v="14"/>
    </i>
    <i r="1">
      <x/>
    </i>
    <i r="2">
      <x v="18"/>
    </i>
    <i r="3">
      <x v="2"/>
    </i>
    <i r="4">
      <x v="122"/>
    </i>
    <i r="2">
      <x v="25"/>
    </i>
    <i r="3">
      <x v="2"/>
    </i>
    <i r="4">
      <x v="122"/>
    </i>
    <i r="2">
      <x v="55"/>
    </i>
    <i r="3">
      <x v="10"/>
    </i>
    <i r="4">
      <x v="56"/>
    </i>
    <i r="3">
      <x v="11"/>
    </i>
    <i r="4">
      <x v="55"/>
    </i>
    <i r="1">
      <x v="1"/>
    </i>
    <i r="2">
      <x v="28"/>
    </i>
    <i r="3">
      <x v="2"/>
    </i>
    <i r="4">
      <x v="122"/>
    </i>
    <i r="2">
      <x v="89"/>
    </i>
    <i r="3">
      <x v="2"/>
    </i>
    <i r="4">
      <x v="122"/>
    </i>
    <i r="2">
      <x v="103"/>
    </i>
    <i r="3">
      <x v="10"/>
    </i>
    <i r="4">
      <x v="123"/>
    </i>
    <i r="2">
      <x v="114"/>
    </i>
    <i r="3">
      <x v="10"/>
    </i>
    <i r="4">
      <x v="123"/>
    </i>
    <i>
      <x v="15"/>
    </i>
    <i r="1">
      <x/>
    </i>
    <i r="2">
      <x v="19"/>
    </i>
    <i r="3">
      <x v="2"/>
    </i>
    <i r="4">
      <x v="122"/>
    </i>
    <i r="2">
      <x v="21"/>
    </i>
    <i r="3">
      <x v="2"/>
    </i>
    <i r="4">
      <x v="122"/>
    </i>
    <i r="2">
      <x v="22"/>
    </i>
    <i r="3">
      <x v="2"/>
    </i>
    <i r="4">
      <x v="122"/>
    </i>
    <i r="2">
      <x v="41"/>
    </i>
    <i r="3">
      <x v="2"/>
    </i>
    <i r="4">
      <x v="122"/>
    </i>
    <i r="3">
      <x v="9"/>
    </i>
    <i r="4">
      <x v="43"/>
    </i>
    <i r="2">
      <x v="42"/>
    </i>
    <i r="3">
      <x v="9"/>
    </i>
    <i r="4">
      <x v="43"/>
    </i>
    <i r="2">
      <x v="48"/>
    </i>
    <i r="3">
      <x v="11"/>
    </i>
    <i r="4">
      <x v="42"/>
    </i>
    <i r="4">
      <x v="44"/>
    </i>
    <i r="4">
      <x v="45"/>
    </i>
    <i r="2">
      <x v="57"/>
    </i>
    <i r="3">
      <x v="2"/>
    </i>
    <i r="4">
      <x v="122"/>
    </i>
    <i r="2">
      <x v="81"/>
    </i>
    <i r="3">
      <x v="8"/>
    </i>
    <i r="4">
      <x v="125"/>
    </i>
    <i r="2">
      <x v="92"/>
    </i>
    <i r="3">
      <x v="7"/>
    </i>
    <i r="4">
      <x v="97"/>
    </i>
    <i r="1">
      <x v="1"/>
    </i>
    <i r="2">
      <x v="9"/>
    </i>
    <i r="3">
      <x v="2"/>
    </i>
    <i r="4">
      <x v="122"/>
    </i>
    <i r="2">
      <x v="12"/>
    </i>
    <i r="3">
      <x v="2"/>
    </i>
    <i r="4">
      <x v="122"/>
    </i>
    <i r="2">
      <x v="17"/>
    </i>
    <i r="3">
      <x v="2"/>
    </i>
    <i r="4">
      <x v="122"/>
    </i>
    <i r="2">
      <x v="59"/>
    </i>
    <i r="3">
      <x v="2"/>
    </i>
    <i r="4">
      <x v="122"/>
    </i>
    <i r="2">
      <x v="65"/>
    </i>
    <i r="3">
      <x v="2"/>
    </i>
    <i r="4">
      <x v="122"/>
    </i>
    <i r="2">
      <x v="115"/>
    </i>
    <i r="3">
      <x v="10"/>
    </i>
    <i r="4">
      <x v="123"/>
    </i>
    <i r="2">
      <x v="119"/>
    </i>
    <i r="3">
      <x v="2"/>
    </i>
    <i r="4">
      <x v="122"/>
    </i>
    <i r="2">
      <x v="120"/>
    </i>
    <i r="3">
      <x v="10"/>
    </i>
    <i r="4">
      <x v="123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Suma de MONTO TOTAL" fld="6" baseField="9" baseItem="0" numFmtId="165"/>
  </dataFields>
  <formats count="5">
    <format dxfId="4">
      <pivotArea outline="0" fieldPosition="0" collapsedLevelsAreSubtotals="1"/>
    </format>
    <format dxfId="3">
      <pivotArea outline="0" fieldPosition="0" axis="axisCol" dataOnly="0" field="5" labelOnly="1" type="button"/>
    </format>
    <format dxfId="2">
      <pivotArea outline="0" fieldPosition="0" dataOnly="0" labelOnly="1" type="topRight"/>
    </format>
    <format dxfId="1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tabSelected="1" workbookViewId="0" topLeftCell="A1">
      <selection activeCell="I6" sqref="I6"/>
    </sheetView>
  </sheetViews>
  <sheetFormatPr defaultColWidth="11.421875" defaultRowHeight="15"/>
  <cols>
    <col min="2" max="3" width="22.421875" style="0" customWidth="1"/>
    <col min="4" max="4" width="15.421875" style="0" customWidth="1"/>
    <col min="5" max="6" width="12.8515625" style="0" customWidth="1"/>
    <col min="7" max="7" width="14.00390625" style="0" bestFit="1" customWidth="1"/>
  </cols>
  <sheetData>
    <row r="1" spans="2:7" ht="47.25" customHeight="1">
      <c r="B1" s="28" t="s">
        <v>265</v>
      </c>
      <c r="C1" s="28"/>
      <c r="D1" s="28"/>
      <c r="E1" s="28"/>
      <c r="F1" s="28"/>
      <c r="G1" s="28"/>
    </row>
    <row r="2" spans="2:7" ht="18" customHeight="1" thickBot="1">
      <c r="B2" s="24"/>
      <c r="C2" s="24"/>
      <c r="D2" s="24"/>
      <c r="E2" s="24"/>
      <c r="F2" s="24"/>
      <c r="G2" s="24"/>
    </row>
    <row r="3" spans="2:7" ht="15.75" thickBot="1">
      <c r="B3" s="17" t="s">
        <v>266</v>
      </c>
      <c r="C3" s="18">
        <v>86811698</v>
      </c>
      <c r="D3" s="18">
        <v>10531275</v>
      </c>
      <c r="E3" s="18">
        <v>26572614</v>
      </c>
      <c r="F3" s="46">
        <v>50659800</v>
      </c>
      <c r="G3" s="18">
        <v>123915587.34898518</v>
      </c>
    </row>
    <row r="4" ht="15.75" thickBot="1">
      <c r="G4" s="19"/>
    </row>
    <row r="5" spans="2:7" ht="15.75" thickBot="1">
      <c r="B5" s="17" t="s">
        <v>267</v>
      </c>
      <c r="C5" s="18">
        <f>GETPIVOTDATA("MONTO TOTAL",$B$11,"TRIMESTRE","1er Trimetre")</f>
        <v>46558748.233815596</v>
      </c>
      <c r="D5" s="18">
        <f>GETPIVOTDATA("MONTO TOTAL",$B$11,"TRIMESTRE","2do Trimetre")</f>
        <v>210634</v>
      </c>
      <c r="E5" s="18">
        <f>GETPIVOTDATA("MONTO TOTAL",$B$11,"TRIMESTRE","3er Trimestre")</f>
        <v>17656903</v>
      </c>
      <c r="F5" s="18">
        <f>GETPIVOTDATA("MONTO TOTAL",$B$11,"TRIMESTRE","4to Trimestre")</f>
        <v>22843987.318</v>
      </c>
      <c r="G5" s="18">
        <f>GETPIVOTDATA("MONTO TOTAL",$B$11)</f>
        <v>87270272.5518156</v>
      </c>
    </row>
    <row r="6" spans="2:7" ht="18.75">
      <c r="B6" s="20" t="s">
        <v>268</v>
      </c>
      <c r="C6" s="21">
        <f>C5/C3</f>
        <v>0.5363188292183341</v>
      </c>
      <c r="D6" s="21">
        <f>D5/D3</f>
        <v>0.02000080711974571</v>
      </c>
      <c r="E6" s="21">
        <f>E5/E3</f>
        <v>0.6644774578820134</v>
      </c>
      <c r="F6" s="21">
        <f>F5/F3</f>
        <v>0.45092928353447903</v>
      </c>
      <c r="G6" s="21">
        <f>G5/G3</f>
        <v>0.7042719517281965</v>
      </c>
    </row>
    <row r="11" spans="2:7" ht="15">
      <c r="B11" s="47" t="s">
        <v>269</v>
      </c>
      <c r="C11" s="47" t="s">
        <v>272</v>
      </c>
      <c r="D11" s="47"/>
      <c r="E11" s="47"/>
      <c r="F11" s="47"/>
      <c r="G11" s="47"/>
    </row>
    <row r="12" spans="2:7" ht="15">
      <c r="B12" s="47" t="s">
        <v>271</v>
      </c>
      <c r="C12" s="47" t="s">
        <v>14</v>
      </c>
      <c r="D12" s="47" t="s">
        <v>44</v>
      </c>
      <c r="E12" s="47" t="s">
        <v>255</v>
      </c>
      <c r="F12" s="47" t="s">
        <v>360</v>
      </c>
      <c r="G12" s="47" t="s">
        <v>270</v>
      </c>
    </row>
    <row r="13" spans="2:7" ht="15">
      <c r="B13" s="16" t="s">
        <v>62</v>
      </c>
      <c r="C13" s="23">
        <v>3742800.475878174</v>
      </c>
      <c r="D13" s="23"/>
      <c r="E13" s="23"/>
      <c r="F13" s="23">
        <v>3591229.57</v>
      </c>
      <c r="G13" s="23">
        <v>7334030.045878174</v>
      </c>
    </row>
    <row r="14" spans="2:7" ht="15">
      <c r="B14" s="16" t="s">
        <v>85</v>
      </c>
      <c r="C14" s="23">
        <v>1586806.729334855</v>
      </c>
      <c r="D14" s="23"/>
      <c r="E14" s="23">
        <v>1467266</v>
      </c>
      <c r="F14" s="23">
        <v>1388068</v>
      </c>
      <c r="G14" s="23">
        <v>4442140.729334855</v>
      </c>
    </row>
    <row r="15" spans="2:7" ht="15">
      <c r="B15" s="16" t="s">
        <v>56</v>
      </c>
      <c r="C15" s="23">
        <v>2072841.9599951785</v>
      </c>
      <c r="D15" s="23">
        <v>183741</v>
      </c>
      <c r="E15" s="23">
        <v>847622</v>
      </c>
      <c r="F15" s="23">
        <v>1008376</v>
      </c>
      <c r="G15" s="23">
        <v>4112580.9599951785</v>
      </c>
    </row>
    <row r="16" spans="2:7" ht="15">
      <c r="B16" s="16" t="s">
        <v>263</v>
      </c>
      <c r="C16" s="23">
        <v>508400</v>
      </c>
      <c r="D16" s="23"/>
      <c r="E16" s="23">
        <v>357000</v>
      </c>
      <c r="F16" s="23">
        <v>466470</v>
      </c>
      <c r="G16" s="23">
        <v>1331870</v>
      </c>
    </row>
    <row r="17" spans="2:7" ht="15">
      <c r="B17" s="16" t="s">
        <v>118</v>
      </c>
      <c r="C17" s="23">
        <v>1937858.929</v>
      </c>
      <c r="D17" s="23"/>
      <c r="E17" s="23">
        <v>1100220</v>
      </c>
      <c r="F17" s="23">
        <v>1099409</v>
      </c>
      <c r="G17" s="23">
        <v>4137487.929</v>
      </c>
    </row>
    <row r="18" spans="2:7" ht="15">
      <c r="B18" s="16" t="s">
        <v>26</v>
      </c>
      <c r="C18" s="23">
        <v>8962547.078436013</v>
      </c>
      <c r="D18" s="23"/>
      <c r="E18" s="23">
        <v>2279467</v>
      </c>
      <c r="F18" s="23">
        <v>2551845.846</v>
      </c>
      <c r="G18" s="23">
        <v>13793859.924436014</v>
      </c>
    </row>
    <row r="19" spans="2:7" ht="15">
      <c r="B19" s="16" t="s">
        <v>110</v>
      </c>
      <c r="C19" s="23">
        <v>1598021</v>
      </c>
      <c r="D19" s="23"/>
      <c r="E19" s="23"/>
      <c r="F19" s="23"/>
      <c r="G19" s="23">
        <v>1598021</v>
      </c>
    </row>
    <row r="20" spans="2:7" ht="15">
      <c r="B20" s="16" t="s">
        <v>67</v>
      </c>
      <c r="C20" s="23">
        <v>4556970.8436703775</v>
      </c>
      <c r="D20" s="23"/>
      <c r="E20" s="23">
        <v>626949</v>
      </c>
      <c r="F20" s="23">
        <v>2755972</v>
      </c>
      <c r="G20" s="23">
        <v>7939891.8436703775</v>
      </c>
    </row>
    <row r="21" spans="2:7" ht="15">
      <c r="B21" s="16" t="s">
        <v>100</v>
      </c>
      <c r="C21" s="23">
        <v>3970404.2770281658</v>
      </c>
      <c r="D21" s="23">
        <v>26893</v>
      </c>
      <c r="E21" s="23">
        <v>1520647</v>
      </c>
      <c r="F21" s="23">
        <v>1680336.49</v>
      </c>
      <c r="G21" s="23">
        <v>7198280.767028166</v>
      </c>
    </row>
    <row r="22" spans="2:7" ht="15">
      <c r="B22" s="16" t="s">
        <v>88</v>
      </c>
      <c r="C22" s="23">
        <v>1430841.229333729</v>
      </c>
      <c r="D22" s="23"/>
      <c r="E22" s="23">
        <v>2070774</v>
      </c>
      <c r="F22" s="23">
        <v>1838874.392</v>
      </c>
      <c r="G22" s="23">
        <v>5340489.6213337295</v>
      </c>
    </row>
    <row r="23" spans="2:7" ht="15">
      <c r="B23" s="16" t="s">
        <v>105</v>
      </c>
      <c r="C23" s="23">
        <v>1334874.6897126688</v>
      </c>
      <c r="D23" s="23"/>
      <c r="E23" s="23">
        <v>1877195</v>
      </c>
      <c r="F23" s="23">
        <v>1153113</v>
      </c>
      <c r="G23" s="23">
        <v>4365182.689712669</v>
      </c>
    </row>
    <row r="24" spans="2:7" ht="15">
      <c r="B24" s="16" t="s">
        <v>93</v>
      </c>
      <c r="C24" s="23">
        <v>3374710.1967065106</v>
      </c>
      <c r="D24" s="23"/>
      <c r="E24" s="23">
        <v>2184789</v>
      </c>
      <c r="F24" s="23">
        <v>595966</v>
      </c>
      <c r="G24" s="23">
        <v>6155465.196706511</v>
      </c>
    </row>
    <row r="25" spans="2:7" ht="15">
      <c r="B25" s="16" t="s">
        <v>80</v>
      </c>
      <c r="C25" s="23">
        <v>2713491.907391757</v>
      </c>
      <c r="D25" s="23"/>
      <c r="E25" s="23">
        <v>357000</v>
      </c>
      <c r="F25" s="23">
        <v>968960</v>
      </c>
      <c r="G25" s="23">
        <v>4039451.907391757</v>
      </c>
    </row>
    <row r="26" spans="2:7" ht="15">
      <c r="B26" s="16" t="s">
        <v>59</v>
      </c>
      <c r="C26" s="23">
        <v>2189061.9200215545</v>
      </c>
      <c r="D26" s="23"/>
      <c r="E26" s="23"/>
      <c r="F26" s="23">
        <v>754914.02</v>
      </c>
      <c r="G26" s="23">
        <v>2943975.9400215545</v>
      </c>
    </row>
    <row r="27" spans="2:7" ht="15">
      <c r="B27" s="16" t="s">
        <v>70</v>
      </c>
      <c r="C27" s="23">
        <v>6579116.997306617</v>
      </c>
      <c r="D27" s="23"/>
      <c r="E27" s="23">
        <v>2967974</v>
      </c>
      <c r="F27" s="23">
        <v>2990453</v>
      </c>
      <c r="G27" s="23">
        <v>12537543.997306617</v>
      </c>
    </row>
    <row r="28" spans="2:7" ht="15">
      <c r="B28" s="48" t="s">
        <v>270</v>
      </c>
      <c r="C28" s="49">
        <v>46558748.233815596</v>
      </c>
      <c r="D28" s="49">
        <v>210634</v>
      </c>
      <c r="E28" s="49">
        <v>17656903</v>
      </c>
      <c r="F28" s="49">
        <v>22843987.318</v>
      </c>
      <c r="G28" s="49">
        <v>87270272.5518156</v>
      </c>
    </row>
  </sheetData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7"/>
  <sheetViews>
    <sheetView workbookViewId="0" topLeftCell="A1">
      <selection activeCell="H533" sqref="H533"/>
    </sheetView>
  </sheetViews>
  <sheetFormatPr defaultColWidth="11.421875" defaultRowHeight="15"/>
  <cols>
    <col min="1" max="1" width="83.7109375" style="0" customWidth="1"/>
    <col min="2" max="2" width="24.00390625" style="26" bestFit="1" customWidth="1"/>
    <col min="3" max="3" width="13.8515625" style="26" customWidth="1"/>
    <col min="4" max="5" width="14.28125" style="26" bestFit="1" customWidth="1"/>
    <col min="6" max="6" width="14.00390625" style="26" customWidth="1"/>
  </cols>
  <sheetData>
    <row r="1" spans="1:6" ht="60" customHeight="1">
      <c r="A1" s="53" t="s">
        <v>393</v>
      </c>
      <c r="B1" s="53"/>
      <c r="C1" s="53"/>
      <c r="D1" s="53"/>
      <c r="E1" s="53"/>
      <c r="F1" s="53"/>
    </row>
    <row r="3" spans="1:6" ht="15">
      <c r="A3" s="22" t="s">
        <v>269</v>
      </c>
      <c r="B3" s="27" t="s">
        <v>272</v>
      </c>
      <c r="C3" s="23"/>
      <c r="D3" s="23"/>
      <c r="E3" s="23"/>
      <c r="F3" s="23"/>
    </row>
    <row r="4" spans="1:6" ht="15">
      <c r="A4" s="22" t="s">
        <v>271</v>
      </c>
      <c r="B4" s="23" t="s">
        <v>14</v>
      </c>
      <c r="C4" s="23" t="s">
        <v>44</v>
      </c>
      <c r="D4" s="23" t="s">
        <v>255</v>
      </c>
      <c r="E4" s="23" t="s">
        <v>360</v>
      </c>
      <c r="F4" s="23" t="s">
        <v>270</v>
      </c>
    </row>
    <row r="5" spans="1:6" ht="15">
      <c r="A5" s="16" t="s">
        <v>62</v>
      </c>
      <c r="B5" s="23">
        <v>3742800.475878174</v>
      </c>
      <c r="C5" s="23"/>
      <c r="D5" s="23"/>
      <c r="E5" s="23">
        <v>3591229.57</v>
      </c>
      <c r="F5" s="23">
        <v>7334030.045878174</v>
      </c>
    </row>
    <row r="6" spans="1:6" ht="15">
      <c r="A6" s="25" t="s">
        <v>10</v>
      </c>
      <c r="B6" s="23">
        <v>1709200.475878174</v>
      </c>
      <c r="C6" s="23"/>
      <c r="D6" s="23"/>
      <c r="E6" s="23">
        <v>3283229.57</v>
      </c>
      <c r="F6" s="23">
        <v>4992430.045878174</v>
      </c>
    </row>
    <row r="7" spans="1:6" ht="15">
      <c r="A7" s="50" t="s">
        <v>63</v>
      </c>
      <c r="B7" s="23">
        <v>665379.1680479336</v>
      </c>
      <c r="C7" s="23"/>
      <c r="D7" s="23"/>
      <c r="E7" s="23"/>
      <c r="F7" s="23">
        <v>665379.1680479336</v>
      </c>
    </row>
    <row r="8" spans="1:6" ht="15">
      <c r="A8" s="51" t="s">
        <v>32</v>
      </c>
      <c r="B8" s="23">
        <v>665379.1680479336</v>
      </c>
      <c r="C8" s="23"/>
      <c r="D8" s="23"/>
      <c r="E8" s="23"/>
      <c r="F8" s="23">
        <v>665379.1680479336</v>
      </c>
    </row>
    <row r="9" spans="1:6" ht="15">
      <c r="A9" s="52" t="s">
        <v>50</v>
      </c>
      <c r="B9" s="23">
        <v>665379.1680479336</v>
      </c>
      <c r="C9" s="23"/>
      <c r="D9" s="23"/>
      <c r="E9" s="23"/>
      <c r="F9" s="23">
        <v>665379.1680479336</v>
      </c>
    </row>
    <row r="10" spans="1:6" ht="15">
      <c r="A10" s="50" t="s">
        <v>297</v>
      </c>
      <c r="B10" s="23"/>
      <c r="C10" s="23"/>
      <c r="D10" s="23"/>
      <c r="E10" s="23">
        <v>3283229.57</v>
      </c>
      <c r="F10" s="23">
        <v>3283229.57</v>
      </c>
    </row>
    <row r="11" spans="1:6" ht="15">
      <c r="A11" s="51" t="s">
        <v>13</v>
      </c>
      <c r="B11" s="23"/>
      <c r="C11" s="23"/>
      <c r="D11" s="23"/>
      <c r="E11" s="23">
        <v>3283229.57</v>
      </c>
      <c r="F11" s="23">
        <v>3283229.57</v>
      </c>
    </row>
    <row r="12" spans="1:6" ht="15">
      <c r="A12" s="52" t="s">
        <v>330</v>
      </c>
      <c r="B12" s="23"/>
      <c r="C12" s="23"/>
      <c r="D12" s="23"/>
      <c r="E12" s="23">
        <v>2143074.57</v>
      </c>
      <c r="F12" s="23">
        <v>2143074.57</v>
      </c>
    </row>
    <row r="13" spans="1:6" ht="15">
      <c r="A13" s="52" t="s">
        <v>332</v>
      </c>
      <c r="B13" s="23"/>
      <c r="C13" s="23"/>
      <c r="D13" s="23"/>
      <c r="E13" s="23">
        <v>373499</v>
      </c>
      <c r="F13" s="23">
        <v>373499</v>
      </c>
    </row>
    <row r="14" spans="1:6" ht="15">
      <c r="A14" s="52" t="s">
        <v>303</v>
      </c>
      <c r="B14" s="23"/>
      <c r="C14" s="23"/>
      <c r="D14" s="23"/>
      <c r="E14" s="23">
        <v>373499</v>
      </c>
      <c r="F14" s="23">
        <v>373499</v>
      </c>
    </row>
    <row r="15" spans="1:6" ht="15">
      <c r="A15" s="52" t="s">
        <v>357</v>
      </c>
      <c r="B15" s="23"/>
      <c r="C15" s="23"/>
      <c r="D15" s="23"/>
      <c r="E15" s="23">
        <v>393157</v>
      </c>
      <c r="F15" s="23">
        <v>393157</v>
      </c>
    </row>
    <row r="16" spans="1:6" ht="15">
      <c r="A16" s="50" t="s">
        <v>60</v>
      </c>
      <c r="B16" s="23">
        <v>1043821.3078302403</v>
      </c>
      <c r="C16" s="23"/>
      <c r="D16" s="23"/>
      <c r="E16" s="23"/>
      <c r="F16" s="23">
        <v>1043821.3078302403</v>
      </c>
    </row>
    <row r="17" spans="1:6" ht="15">
      <c r="A17" s="51" t="s">
        <v>32</v>
      </c>
      <c r="B17" s="23">
        <v>1043821.3078302403</v>
      </c>
      <c r="C17" s="23"/>
      <c r="D17" s="23"/>
      <c r="E17" s="23"/>
      <c r="F17" s="23">
        <v>1043821.3078302403</v>
      </c>
    </row>
    <row r="18" spans="1:6" ht="15">
      <c r="A18" s="52" t="s">
        <v>50</v>
      </c>
      <c r="B18" s="23">
        <v>1043821.3078302403</v>
      </c>
      <c r="C18" s="23"/>
      <c r="D18" s="23"/>
      <c r="E18" s="23"/>
      <c r="F18" s="23">
        <v>1043821.3078302403</v>
      </c>
    </row>
    <row r="19" spans="1:6" ht="15">
      <c r="A19" s="25" t="s">
        <v>122</v>
      </c>
      <c r="B19" s="23">
        <v>2033600</v>
      </c>
      <c r="C19" s="23"/>
      <c r="D19" s="23"/>
      <c r="E19" s="23">
        <v>308000</v>
      </c>
      <c r="F19" s="23">
        <v>2341600</v>
      </c>
    </row>
    <row r="20" spans="1:6" ht="15">
      <c r="A20" s="50" t="s">
        <v>129</v>
      </c>
      <c r="B20" s="23">
        <v>508400</v>
      </c>
      <c r="C20" s="23"/>
      <c r="D20" s="23"/>
      <c r="E20" s="23"/>
      <c r="F20" s="23">
        <v>508400</v>
      </c>
    </row>
    <row r="21" spans="1:6" ht="15">
      <c r="A21" s="51" t="s">
        <v>32</v>
      </c>
      <c r="B21" s="23">
        <v>508400</v>
      </c>
      <c r="C21" s="23"/>
      <c r="D21" s="23"/>
      <c r="E21" s="23"/>
      <c r="F21" s="23">
        <v>508400</v>
      </c>
    </row>
    <row r="22" spans="1:6" ht="15">
      <c r="A22" s="52" t="s">
        <v>50</v>
      </c>
      <c r="B22" s="23">
        <v>508400</v>
      </c>
      <c r="C22" s="23"/>
      <c r="D22" s="23"/>
      <c r="E22" s="23"/>
      <c r="F22" s="23">
        <v>508400</v>
      </c>
    </row>
    <row r="23" spans="1:6" ht="15">
      <c r="A23" s="50" t="s">
        <v>128</v>
      </c>
      <c r="B23" s="23">
        <v>508400</v>
      </c>
      <c r="C23" s="23"/>
      <c r="D23" s="23"/>
      <c r="E23" s="23"/>
      <c r="F23" s="23">
        <v>508400</v>
      </c>
    </row>
    <row r="24" spans="1:6" ht="15">
      <c r="A24" s="51" t="s">
        <v>32</v>
      </c>
      <c r="B24" s="23">
        <v>508400</v>
      </c>
      <c r="C24" s="23"/>
      <c r="D24" s="23"/>
      <c r="E24" s="23"/>
      <c r="F24" s="23">
        <v>508400</v>
      </c>
    </row>
    <row r="25" spans="1:6" ht="15">
      <c r="A25" s="52" t="s">
        <v>50</v>
      </c>
      <c r="B25" s="23">
        <v>508400</v>
      </c>
      <c r="C25" s="23"/>
      <c r="D25" s="23"/>
      <c r="E25" s="23"/>
      <c r="F25" s="23">
        <v>508400</v>
      </c>
    </row>
    <row r="26" spans="1:6" ht="15">
      <c r="A26" s="50" t="s">
        <v>136</v>
      </c>
      <c r="B26" s="23">
        <v>508400</v>
      </c>
      <c r="C26" s="23"/>
      <c r="D26" s="23"/>
      <c r="E26" s="23"/>
      <c r="F26" s="23">
        <v>508400</v>
      </c>
    </row>
    <row r="27" spans="1:6" ht="15">
      <c r="A27" s="51" t="s">
        <v>32</v>
      </c>
      <c r="B27" s="23">
        <v>508400</v>
      </c>
      <c r="C27" s="23"/>
      <c r="D27" s="23"/>
      <c r="E27" s="23"/>
      <c r="F27" s="23">
        <v>508400</v>
      </c>
    </row>
    <row r="28" spans="1:6" ht="15">
      <c r="A28" s="52" t="s">
        <v>50</v>
      </c>
      <c r="B28" s="23">
        <v>508400</v>
      </c>
      <c r="C28" s="23"/>
      <c r="D28" s="23"/>
      <c r="E28" s="23"/>
      <c r="F28" s="23">
        <v>508400</v>
      </c>
    </row>
    <row r="29" spans="1:6" ht="15">
      <c r="A29" s="50" t="s">
        <v>367</v>
      </c>
      <c r="B29" s="23"/>
      <c r="C29" s="23"/>
      <c r="D29" s="23"/>
      <c r="E29" s="23">
        <v>154000</v>
      </c>
      <c r="F29" s="23">
        <v>154000</v>
      </c>
    </row>
    <row r="30" spans="1:6" ht="15">
      <c r="A30" s="51" t="s">
        <v>273</v>
      </c>
      <c r="B30" s="23"/>
      <c r="C30" s="23"/>
      <c r="D30" s="23"/>
      <c r="E30" s="23">
        <v>154000</v>
      </c>
      <c r="F30" s="23">
        <v>154000</v>
      </c>
    </row>
    <row r="31" spans="1:6" ht="15">
      <c r="A31" s="52" t="s">
        <v>385</v>
      </c>
      <c r="B31" s="23"/>
      <c r="C31" s="23"/>
      <c r="D31" s="23"/>
      <c r="E31" s="23">
        <v>154000</v>
      </c>
      <c r="F31" s="23">
        <v>154000</v>
      </c>
    </row>
    <row r="32" spans="1:6" ht="15">
      <c r="A32" s="50" t="s">
        <v>366</v>
      </c>
      <c r="B32" s="23"/>
      <c r="C32" s="23"/>
      <c r="D32" s="23"/>
      <c r="E32" s="23">
        <v>154000</v>
      </c>
      <c r="F32" s="23">
        <v>154000</v>
      </c>
    </row>
    <row r="33" spans="1:6" ht="15">
      <c r="A33" s="51" t="s">
        <v>273</v>
      </c>
      <c r="B33" s="23"/>
      <c r="C33" s="23"/>
      <c r="D33" s="23"/>
      <c r="E33" s="23">
        <v>154000</v>
      </c>
      <c r="F33" s="23">
        <v>154000</v>
      </c>
    </row>
    <row r="34" spans="1:6" ht="15">
      <c r="A34" s="52" t="s">
        <v>385</v>
      </c>
      <c r="B34" s="23"/>
      <c r="C34" s="23"/>
      <c r="D34" s="23"/>
      <c r="E34" s="23">
        <v>154000</v>
      </c>
      <c r="F34" s="23">
        <v>154000</v>
      </c>
    </row>
    <row r="35" spans="1:6" ht="15">
      <c r="A35" s="50" t="s">
        <v>134</v>
      </c>
      <c r="B35" s="23">
        <v>508400</v>
      </c>
      <c r="C35" s="23"/>
      <c r="D35" s="23"/>
      <c r="E35" s="23"/>
      <c r="F35" s="23">
        <v>508400</v>
      </c>
    </row>
    <row r="36" spans="1:6" ht="15">
      <c r="A36" s="51" t="s">
        <v>32</v>
      </c>
      <c r="B36" s="23">
        <v>508400</v>
      </c>
      <c r="C36" s="23"/>
      <c r="D36" s="23"/>
      <c r="E36" s="23"/>
      <c r="F36" s="23">
        <v>508400</v>
      </c>
    </row>
    <row r="37" spans="1:6" ht="15">
      <c r="A37" s="52" t="s">
        <v>50</v>
      </c>
      <c r="B37" s="23">
        <v>508400</v>
      </c>
      <c r="C37" s="23"/>
      <c r="D37" s="23"/>
      <c r="E37" s="23"/>
      <c r="F37" s="23">
        <v>508400</v>
      </c>
    </row>
    <row r="38" spans="1:6" ht="15">
      <c r="A38" s="16" t="s">
        <v>85</v>
      </c>
      <c r="B38" s="23">
        <v>1586806.729334855</v>
      </c>
      <c r="C38" s="23"/>
      <c r="D38" s="23">
        <v>1467266</v>
      </c>
      <c r="E38" s="23">
        <v>1388068</v>
      </c>
      <c r="F38" s="23">
        <v>4442140.7293348545</v>
      </c>
    </row>
    <row r="39" spans="1:6" ht="15">
      <c r="A39" s="25" t="s">
        <v>10</v>
      </c>
      <c r="B39" s="23">
        <v>936452.689334855</v>
      </c>
      <c r="C39" s="23"/>
      <c r="D39" s="23">
        <v>1467266</v>
      </c>
      <c r="E39" s="23">
        <v>1388068</v>
      </c>
      <c r="F39" s="23">
        <v>3791786.689334855</v>
      </c>
    </row>
    <row r="40" spans="1:6" ht="15">
      <c r="A40" s="50" t="s">
        <v>259</v>
      </c>
      <c r="B40" s="23"/>
      <c r="C40" s="23"/>
      <c r="D40" s="23">
        <v>1467266</v>
      </c>
      <c r="E40" s="23"/>
      <c r="F40" s="23">
        <v>1467266</v>
      </c>
    </row>
    <row r="41" spans="1:6" ht="15">
      <c r="A41" s="51" t="s">
        <v>205</v>
      </c>
      <c r="B41" s="23"/>
      <c r="C41" s="23"/>
      <c r="D41" s="23">
        <v>1467266</v>
      </c>
      <c r="E41" s="23"/>
      <c r="F41" s="23">
        <v>1467266</v>
      </c>
    </row>
    <row r="42" spans="1:6" ht="15">
      <c r="A42" s="52" t="s">
        <v>264</v>
      </c>
      <c r="B42" s="23"/>
      <c r="C42" s="23"/>
      <c r="D42" s="23">
        <v>1467266</v>
      </c>
      <c r="E42" s="23"/>
      <c r="F42" s="23">
        <v>1467266</v>
      </c>
    </row>
    <row r="43" spans="1:6" ht="15">
      <c r="A43" s="50" t="s">
        <v>83</v>
      </c>
      <c r="B43" s="23">
        <v>936452.689334855</v>
      </c>
      <c r="C43" s="23"/>
      <c r="D43" s="23"/>
      <c r="E43" s="23"/>
      <c r="F43" s="23">
        <v>936452.689334855</v>
      </c>
    </row>
    <row r="44" spans="1:6" ht="15">
      <c r="A44" s="51" t="s">
        <v>32</v>
      </c>
      <c r="B44" s="23">
        <v>936452.689334855</v>
      </c>
      <c r="C44" s="23"/>
      <c r="D44" s="23"/>
      <c r="E44" s="23"/>
      <c r="F44" s="23">
        <v>936452.689334855</v>
      </c>
    </row>
    <row r="45" spans="1:6" ht="15">
      <c r="A45" s="52" t="s">
        <v>50</v>
      </c>
      <c r="B45" s="23">
        <v>936452.689334855</v>
      </c>
      <c r="C45" s="23"/>
      <c r="D45" s="23"/>
      <c r="E45" s="23"/>
      <c r="F45" s="23">
        <v>936452.689334855</v>
      </c>
    </row>
    <row r="46" spans="1:6" ht="15">
      <c r="A46" s="50" t="s">
        <v>274</v>
      </c>
      <c r="B46" s="23"/>
      <c r="C46" s="23"/>
      <c r="D46" s="23"/>
      <c r="E46" s="23">
        <v>1031068</v>
      </c>
      <c r="F46" s="23">
        <v>1031068</v>
      </c>
    </row>
    <row r="47" spans="1:6" ht="15">
      <c r="A47" s="51" t="s">
        <v>13</v>
      </c>
      <c r="B47" s="23"/>
      <c r="C47" s="23"/>
      <c r="D47" s="23"/>
      <c r="E47" s="23">
        <v>1031068</v>
      </c>
      <c r="F47" s="23">
        <v>1031068</v>
      </c>
    </row>
    <row r="48" spans="1:6" ht="15">
      <c r="A48" s="52" t="s">
        <v>293</v>
      </c>
      <c r="B48" s="23"/>
      <c r="C48" s="23"/>
      <c r="D48" s="23"/>
      <c r="E48" s="23">
        <v>304769</v>
      </c>
      <c r="F48" s="23">
        <v>304769</v>
      </c>
    </row>
    <row r="49" spans="1:6" ht="15">
      <c r="A49" s="52" t="s">
        <v>311</v>
      </c>
      <c r="B49" s="23"/>
      <c r="C49" s="23"/>
      <c r="D49" s="23"/>
      <c r="E49" s="23">
        <v>726299</v>
      </c>
      <c r="F49" s="23">
        <v>726299</v>
      </c>
    </row>
    <row r="50" spans="1:6" ht="15">
      <c r="A50" s="50" t="s">
        <v>20</v>
      </c>
      <c r="B50" s="23"/>
      <c r="C50" s="23"/>
      <c r="D50" s="23"/>
      <c r="E50" s="23">
        <v>357000</v>
      </c>
      <c r="F50" s="23">
        <v>357000</v>
      </c>
    </row>
    <row r="51" spans="1:6" ht="15">
      <c r="A51" s="51" t="s">
        <v>13</v>
      </c>
      <c r="B51" s="23"/>
      <c r="C51" s="23"/>
      <c r="D51" s="23"/>
      <c r="E51" s="23">
        <v>357000</v>
      </c>
      <c r="F51" s="23">
        <v>357000</v>
      </c>
    </row>
    <row r="52" spans="1:6" ht="15">
      <c r="A52" s="52" t="s">
        <v>340</v>
      </c>
      <c r="B52" s="23"/>
      <c r="C52" s="23"/>
      <c r="D52" s="23"/>
      <c r="E52" s="23">
        <v>357000</v>
      </c>
      <c r="F52" s="23">
        <v>357000</v>
      </c>
    </row>
    <row r="53" spans="1:6" ht="15">
      <c r="A53" s="25" t="s">
        <v>122</v>
      </c>
      <c r="B53" s="23">
        <v>650354.0399999999</v>
      </c>
      <c r="C53" s="23"/>
      <c r="D53" s="23"/>
      <c r="E53" s="23"/>
      <c r="F53" s="23">
        <v>650354.0399999999</v>
      </c>
    </row>
    <row r="54" spans="1:6" ht="15">
      <c r="A54" s="50" t="s">
        <v>177</v>
      </c>
      <c r="B54" s="23">
        <v>650354.0399999999</v>
      </c>
      <c r="C54" s="23"/>
      <c r="D54" s="23"/>
      <c r="E54" s="23"/>
      <c r="F54" s="23">
        <v>650354.0399999999</v>
      </c>
    </row>
    <row r="55" spans="1:6" ht="15">
      <c r="A55" s="51" t="s">
        <v>32</v>
      </c>
      <c r="B55" s="23">
        <v>650354.0399999999</v>
      </c>
      <c r="C55" s="23"/>
      <c r="D55" s="23"/>
      <c r="E55" s="23"/>
      <c r="F55" s="23">
        <v>650354.0399999999</v>
      </c>
    </row>
    <row r="56" spans="1:6" ht="15">
      <c r="A56" s="52" t="s">
        <v>50</v>
      </c>
      <c r="B56" s="23">
        <v>650354.0399999999</v>
      </c>
      <c r="C56" s="23"/>
      <c r="D56" s="23"/>
      <c r="E56" s="23"/>
      <c r="F56" s="23">
        <v>650354.0399999999</v>
      </c>
    </row>
    <row r="57" spans="1:6" ht="15">
      <c r="A57" s="16" t="s">
        <v>56</v>
      </c>
      <c r="B57" s="23">
        <v>2072841.9599951785</v>
      </c>
      <c r="C57" s="23">
        <v>183741</v>
      </c>
      <c r="D57" s="23">
        <v>847622</v>
      </c>
      <c r="E57" s="23">
        <v>1008376</v>
      </c>
      <c r="F57" s="23">
        <v>4112580.9599951785</v>
      </c>
    </row>
    <row r="58" spans="1:6" ht="15">
      <c r="A58" s="25" t="s">
        <v>10</v>
      </c>
      <c r="B58" s="23">
        <v>893199.9599951785</v>
      </c>
      <c r="C58" s="23">
        <v>183741</v>
      </c>
      <c r="D58" s="23">
        <v>847622</v>
      </c>
      <c r="E58" s="23">
        <v>700376</v>
      </c>
      <c r="F58" s="23">
        <v>2624938.9599951785</v>
      </c>
    </row>
    <row r="59" spans="1:6" ht="15">
      <c r="A59" s="50" t="s">
        <v>54</v>
      </c>
      <c r="B59" s="23">
        <v>709458.9599951785</v>
      </c>
      <c r="C59" s="23"/>
      <c r="D59" s="23"/>
      <c r="E59" s="23"/>
      <c r="F59" s="23">
        <v>709458.9599951785</v>
      </c>
    </row>
    <row r="60" spans="1:6" ht="15">
      <c r="A60" s="51" t="s">
        <v>32</v>
      </c>
      <c r="B60" s="23">
        <v>709458.9599951785</v>
      </c>
      <c r="C60" s="23"/>
      <c r="D60" s="23"/>
      <c r="E60" s="23"/>
      <c r="F60" s="23">
        <v>709458.9599951785</v>
      </c>
    </row>
    <row r="61" spans="1:6" ht="15">
      <c r="A61" s="52" t="s">
        <v>50</v>
      </c>
      <c r="B61" s="23">
        <v>709458.9599951785</v>
      </c>
      <c r="C61" s="23"/>
      <c r="D61" s="23"/>
      <c r="E61" s="23"/>
      <c r="F61" s="23">
        <v>709458.9599951785</v>
      </c>
    </row>
    <row r="62" spans="1:6" ht="15">
      <c r="A62" s="50" t="s">
        <v>39</v>
      </c>
      <c r="B62" s="23">
        <v>183741</v>
      </c>
      <c r="C62" s="23">
        <v>183741</v>
      </c>
      <c r="D62" s="23"/>
      <c r="E62" s="23"/>
      <c r="F62" s="23">
        <v>367482</v>
      </c>
    </row>
    <row r="63" spans="1:6" ht="15">
      <c r="A63" s="51" t="s">
        <v>43</v>
      </c>
      <c r="B63" s="23"/>
      <c r="C63" s="23">
        <v>183741</v>
      </c>
      <c r="D63" s="23"/>
      <c r="E63" s="23"/>
      <c r="F63" s="23">
        <v>183741</v>
      </c>
    </row>
    <row r="64" spans="1:6" ht="15">
      <c r="A64" s="52" t="s">
        <v>40</v>
      </c>
      <c r="B64" s="23"/>
      <c r="C64" s="23">
        <v>183741</v>
      </c>
      <c r="D64" s="23"/>
      <c r="E64" s="23"/>
      <c r="F64" s="23">
        <v>183741</v>
      </c>
    </row>
    <row r="65" spans="1:6" ht="15">
      <c r="A65" s="51" t="s">
        <v>392</v>
      </c>
      <c r="B65" s="23">
        <v>183741</v>
      </c>
      <c r="C65" s="23"/>
      <c r="D65" s="23"/>
      <c r="E65" s="23"/>
      <c r="F65" s="23">
        <v>183741</v>
      </c>
    </row>
    <row r="66" spans="1:6" ht="15">
      <c r="A66" s="52" t="s">
        <v>40</v>
      </c>
      <c r="B66" s="23">
        <v>183741</v>
      </c>
      <c r="C66" s="23"/>
      <c r="D66" s="23"/>
      <c r="E66" s="23"/>
      <c r="F66" s="23">
        <v>183741</v>
      </c>
    </row>
    <row r="67" spans="1:6" ht="15">
      <c r="A67" s="50" t="s">
        <v>297</v>
      </c>
      <c r="B67" s="23"/>
      <c r="C67" s="23"/>
      <c r="D67" s="23"/>
      <c r="E67" s="23">
        <v>209754</v>
      </c>
      <c r="F67" s="23">
        <v>209754</v>
      </c>
    </row>
    <row r="68" spans="1:6" ht="15">
      <c r="A68" s="51" t="s">
        <v>273</v>
      </c>
      <c r="B68" s="23"/>
      <c r="C68" s="23"/>
      <c r="D68" s="23"/>
      <c r="E68" s="23">
        <v>209754</v>
      </c>
      <c r="F68" s="23">
        <v>209754</v>
      </c>
    </row>
    <row r="69" spans="1:6" ht="15">
      <c r="A69" s="52" t="s">
        <v>304</v>
      </c>
      <c r="B69" s="23"/>
      <c r="C69" s="23"/>
      <c r="D69" s="23"/>
      <c r="E69" s="23">
        <v>209754</v>
      </c>
      <c r="F69" s="23">
        <v>209754</v>
      </c>
    </row>
    <row r="70" spans="1:6" ht="15">
      <c r="A70" s="50" t="s">
        <v>256</v>
      </c>
      <c r="B70" s="23"/>
      <c r="C70" s="23"/>
      <c r="D70" s="23">
        <v>490622</v>
      </c>
      <c r="E70" s="23">
        <v>490622</v>
      </c>
      <c r="F70" s="23">
        <v>981244</v>
      </c>
    </row>
    <row r="71" spans="1:6" ht="15">
      <c r="A71" s="51" t="s">
        <v>236</v>
      </c>
      <c r="B71" s="23"/>
      <c r="C71" s="23"/>
      <c r="D71" s="23">
        <v>490622</v>
      </c>
      <c r="E71" s="23">
        <v>490622</v>
      </c>
      <c r="F71" s="23">
        <v>981244</v>
      </c>
    </row>
    <row r="72" spans="1:6" ht="15">
      <c r="A72" s="52" t="s">
        <v>237</v>
      </c>
      <c r="B72" s="23"/>
      <c r="C72" s="23"/>
      <c r="D72" s="23">
        <v>490622</v>
      </c>
      <c r="E72" s="23">
        <v>490622</v>
      </c>
      <c r="F72" s="23">
        <v>981244</v>
      </c>
    </row>
    <row r="73" spans="1:6" ht="15">
      <c r="A73" s="50" t="s">
        <v>20</v>
      </c>
      <c r="B73" s="23"/>
      <c r="C73" s="23"/>
      <c r="D73" s="23">
        <v>357000</v>
      </c>
      <c r="E73" s="23"/>
      <c r="F73" s="23">
        <v>357000</v>
      </c>
    </row>
    <row r="74" spans="1:6" ht="15">
      <c r="A74" s="51" t="s">
        <v>205</v>
      </c>
      <c r="B74" s="23"/>
      <c r="C74" s="23"/>
      <c r="D74" s="23">
        <v>357000</v>
      </c>
      <c r="E74" s="23"/>
      <c r="F74" s="23">
        <v>357000</v>
      </c>
    </row>
    <row r="75" spans="1:6" ht="15">
      <c r="A75" s="52" t="s">
        <v>234</v>
      </c>
      <c r="B75" s="23"/>
      <c r="C75" s="23"/>
      <c r="D75" s="23">
        <v>357000</v>
      </c>
      <c r="E75" s="23"/>
      <c r="F75" s="23">
        <v>357000</v>
      </c>
    </row>
    <row r="76" spans="1:6" ht="15">
      <c r="A76" s="25" t="s">
        <v>122</v>
      </c>
      <c r="B76" s="23">
        <v>1179642</v>
      </c>
      <c r="C76" s="23"/>
      <c r="D76" s="23"/>
      <c r="E76" s="23">
        <v>308000</v>
      </c>
      <c r="F76" s="23">
        <v>1487642</v>
      </c>
    </row>
    <row r="77" spans="1:6" ht="15">
      <c r="A77" s="50" t="s">
        <v>179</v>
      </c>
      <c r="B77" s="23">
        <v>81421</v>
      </c>
      <c r="C77" s="23"/>
      <c r="D77" s="23"/>
      <c r="E77" s="23"/>
      <c r="F77" s="23">
        <v>81421</v>
      </c>
    </row>
    <row r="78" spans="1:6" ht="15">
      <c r="A78" s="51" t="s">
        <v>32</v>
      </c>
      <c r="B78" s="23">
        <v>81421</v>
      </c>
      <c r="C78" s="23"/>
      <c r="D78" s="23"/>
      <c r="E78" s="23"/>
      <c r="F78" s="23">
        <v>81421</v>
      </c>
    </row>
    <row r="79" spans="1:6" ht="15">
      <c r="A79" s="52" t="s">
        <v>50</v>
      </c>
      <c r="B79" s="23">
        <v>81421</v>
      </c>
      <c r="C79" s="23"/>
      <c r="D79" s="23"/>
      <c r="E79" s="23"/>
      <c r="F79" s="23">
        <v>81421</v>
      </c>
    </row>
    <row r="80" spans="1:6" ht="15">
      <c r="A80" s="50" t="s">
        <v>131</v>
      </c>
      <c r="B80" s="23">
        <v>508400</v>
      </c>
      <c r="C80" s="23"/>
      <c r="D80" s="23"/>
      <c r="E80" s="23"/>
      <c r="F80" s="23">
        <v>508400</v>
      </c>
    </row>
    <row r="81" spans="1:6" ht="15">
      <c r="A81" s="51" t="s">
        <v>32</v>
      </c>
      <c r="B81" s="23">
        <v>508400</v>
      </c>
      <c r="C81" s="23"/>
      <c r="D81" s="23"/>
      <c r="E81" s="23"/>
      <c r="F81" s="23">
        <v>508400</v>
      </c>
    </row>
    <row r="82" spans="1:6" ht="15">
      <c r="A82" s="52" t="s">
        <v>50</v>
      </c>
      <c r="B82" s="23">
        <v>508400</v>
      </c>
      <c r="C82" s="23"/>
      <c r="D82" s="23"/>
      <c r="E82" s="23"/>
      <c r="F82" s="23">
        <v>508400</v>
      </c>
    </row>
    <row r="83" spans="1:6" ht="15">
      <c r="A83" s="50" t="s">
        <v>130</v>
      </c>
      <c r="B83" s="23">
        <v>508400</v>
      </c>
      <c r="C83" s="23"/>
      <c r="D83" s="23"/>
      <c r="E83" s="23"/>
      <c r="F83" s="23">
        <v>508400</v>
      </c>
    </row>
    <row r="84" spans="1:6" ht="15">
      <c r="A84" s="51" t="s">
        <v>32</v>
      </c>
      <c r="B84" s="23">
        <v>508400</v>
      </c>
      <c r="C84" s="23"/>
      <c r="D84" s="23"/>
      <c r="E84" s="23"/>
      <c r="F84" s="23">
        <v>508400</v>
      </c>
    </row>
    <row r="85" spans="1:6" ht="15">
      <c r="A85" s="52" t="s">
        <v>50</v>
      </c>
      <c r="B85" s="23">
        <v>508400</v>
      </c>
      <c r="C85" s="23"/>
      <c r="D85" s="23"/>
      <c r="E85" s="23"/>
      <c r="F85" s="23">
        <v>508400</v>
      </c>
    </row>
    <row r="86" spans="1:6" ht="15">
      <c r="A86" s="50" t="s">
        <v>362</v>
      </c>
      <c r="B86" s="23"/>
      <c r="C86" s="23"/>
      <c r="D86" s="23"/>
      <c r="E86" s="23">
        <v>154000</v>
      </c>
      <c r="F86" s="23">
        <v>154000</v>
      </c>
    </row>
    <row r="87" spans="1:6" ht="15">
      <c r="A87" s="51" t="s">
        <v>273</v>
      </c>
      <c r="B87" s="23"/>
      <c r="C87" s="23"/>
      <c r="D87" s="23"/>
      <c r="E87" s="23">
        <v>154000</v>
      </c>
      <c r="F87" s="23">
        <v>154000</v>
      </c>
    </row>
    <row r="88" spans="1:6" ht="15">
      <c r="A88" s="52" t="s">
        <v>385</v>
      </c>
      <c r="B88" s="23"/>
      <c r="C88" s="23"/>
      <c r="D88" s="23"/>
      <c r="E88" s="23">
        <v>154000</v>
      </c>
      <c r="F88" s="23">
        <v>154000</v>
      </c>
    </row>
    <row r="89" spans="1:6" ht="15">
      <c r="A89" s="50" t="s">
        <v>363</v>
      </c>
      <c r="B89" s="23"/>
      <c r="C89" s="23"/>
      <c r="D89" s="23"/>
      <c r="E89" s="23">
        <v>154000</v>
      </c>
      <c r="F89" s="23">
        <v>154000</v>
      </c>
    </row>
    <row r="90" spans="1:6" ht="15">
      <c r="A90" s="51" t="s">
        <v>273</v>
      </c>
      <c r="B90" s="23"/>
      <c r="C90" s="23"/>
      <c r="D90" s="23"/>
      <c r="E90" s="23">
        <v>154000</v>
      </c>
      <c r="F90" s="23">
        <v>154000</v>
      </c>
    </row>
    <row r="91" spans="1:6" ht="15">
      <c r="A91" s="52" t="s">
        <v>385</v>
      </c>
      <c r="B91" s="23"/>
      <c r="C91" s="23"/>
      <c r="D91" s="23"/>
      <c r="E91" s="23">
        <v>154000</v>
      </c>
      <c r="F91" s="23">
        <v>154000</v>
      </c>
    </row>
    <row r="92" spans="1:6" ht="15">
      <c r="A92" s="50" t="s">
        <v>178</v>
      </c>
      <c r="B92" s="23">
        <v>81421</v>
      </c>
      <c r="C92" s="23"/>
      <c r="D92" s="23"/>
      <c r="E92" s="23"/>
      <c r="F92" s="23">
        <v>81421</v>
      </c>
    </row>
    <row r="93" spans="1:6" ht="15">
      <c r="A93" s="51" t="s">
        <v>32</v>
      </c>
      <c r="B93" s="23">
        <v>81421</v>
      </c>
      <c r="C93" s="23"/>
      <c r="D93" s="23"/>
      <c r="E93" s="23"/>
      <c r="F93" s="23">
        <v>81421</v>
      </c>
    </row>
    <row r="94" spans="1:6" ht="15">
      <c r="A94" s="52" t="s">
        <v>50</v>
      </c>
      <c r="B94" s="23">
        <v>81421</v>
      </c>
      <c r="C94" s="23"/>
      <c r="D94" s="23"/>
      <c r="E94" s="23"/>
      <c r="F94" s="23">
        <v>81421</v>
      </c>
    </row>
    <row r="95" spans="1:6" ht="15">
      <c r="A95" s="16" t="s">
        <v>263</v>
      </c>
      <c r="B95" s="23">
        <v>508400</v>
      </c>
      <c r="C95" s="23"/>
      <c r="D95" s="23">
        <v>357000</v>
      </c>
      <c r="E95" s="23">
        <v>466470</v>
      </c>
      <c r="F95" s="23">
        <v>1331870</v>
      </c>
    </row>
    <row r="96" spans="1:6" ht="15">
      <c r="A96" s="25" t="s">
        <v>10</v>
      </c>
      <c r="B96" s="23"/>
      <c r="C96" s="23"/>
      <c r="D96" s="23">
        <v>357000</v>
      </c>
      <c r="E96" s="23">
        <v>216080</v>
      </c>
      <c r="F96" s="23">
        <v>573080</v>
      </c>
    </row>
    <row r="97" spans="1:6" ht="15">
      <c r="A97" s="50" t="s">
        <v>297</v>
      </c>
      <c r="B97" s="23"/>
      <c r="C97" s="23"/>
      <c r="D97" s="23"/>
      <c r="E97" s="23">
        <v>216080</v>
      </c>
      <c r="F97" s="23">
        <v>216080</v>
      </c>
    </row>
    <row r="98" spans="1:6" ht="15">
      <c r="A98" s="51" t="s">
        <v>273</v>
      </c>
      <c r="B98" s="23"/>
      <c r="C98" s="23"/>
      <c r="D98" s="23"/>
      <c r="E98" s="23">
        <v>216080</v>
      </c>
      <c r="F98" s="23">
        <v>216080</v>
      </c>
    </row>
    <row r="99" spans="1:6" ht="15">
      <c r="A99" s="52" t="s">
        <v>301</v>
      </c>
      <c r="B99" s="23"/>
      <c r="C99" s="23"/>
      <c r="D99" s="23"/>
      <c r="E99" s="23">
        <v>216080</v>
      </c>
      <c r="F99" s="23">
        <v>216080</v>
      </c>
    </row>
    <row r="100" spans="1:6" ht="15">
      <c r="A100" s="50" t="s">
        <v>20</v>
      </c>
      <c r="B100" s="23"/>
      <c r="C100" s="23"/>
      <c r="D100" s="23">
        <v>357000</v>
      </c>
      <c r="E100" s="23"/>
      <c r="F100" s="23">
        <v>357000</v>
      </c>
    </row>
    <row r="101" spans="1:6" ht="15">
      <c r="A101" s="51" t="s">
        <v>216</v>
      </c>
      <c r="B101" s="23"/>
      <c r="C101" s="23"/>
      <c r="D101" s="23">
        <v>357000</v>
      </c>
      <c r="E101" s="23"/>
      <c r="F101" s="23">
        <v>357000</v>
      </c>
    </row>
    <row r="102" spans="1:6" ht="15">
      <c r="A102" s="52" t="s">
        <v>227</v>
      </c>
      <c r="B102" s="23"/>
      <c r="C102" s="23"/>
      <c r="D102" s="23">
        <v>357000</v>
      </c>
      <c r="E102" s="23"/>
      <c r="F102" s="23">
        <v>357000</v>
      </c>
    </row>
    <row r="103" spans="1:6" ht="15">
      <c r="A103" s="25" t="s">
        <v>122</v>
      </c>
      <c r="B103" s="23">
        <v>508400</v>
      </c>
      <c r="C103" s="23"/>
      <c r="D103" s="23"/>
      <c r="E103" s="23">
        <v>250390</v>
      </c>
      <c r="F103" s="23">
        <v>758790</v>
      </c>
    </row>
    <row r="104" spans="1:6" ht="15">
      <c r="A104" s="50" t="s">
        <v>369</v>
      </c>
      <c r="B104" s="23"/>
      <c r="C104" s="23"/>
      <c r="D104" s="23"/>
      <c r="E104" s="23">
        <v>154000</v>
      </c>
      <c r="F104" s="23">
        <v>154000</v>
      </c>
    </row>
    <row r="105" spans="1:6" ht="15">
      <c r="A105" s="51" t="s">
        <v>273</v>
      </c>
      <c r="B105" s="23"/>
      <c r="C105" s="23"/>
      <c r="D105" s="23"/>
      <c r="E105" s="23">
        <v>154000</v>
      </c>
      <c r="F105" s="23">
        <v>154000</v>
      </c>
    </row>
    <row r="106" spans="1:6" ht="15">
      <c r="A106" s="52" t="s">
        <v>385</v>
      </c>
      <c r="B106" s="23"/>
      <c r="C106" s="23"/>
      <c r="D106" s="23"/>
      <c r="E106" s="23">
        <v>154000</v>
      </c>
      <c r="F106" s="23">
        <v>154000</v>
      </c>
    </row>
    <row r="107" spans="1:6" ht="15">
      <c r="A107" s="50" t="s">
        <v>368</v>
      </c>
      <c r="B107" s="23"/>
      <c r="C107" s="23"/>
      <c r="D107" s="23"/>
      <c r="E107" s="23">
        <v>96390</v>
      </c>
      <c r="F107" s="23">
        <v>96390</v>
      </c>
    </row>
    <row r="108" spans="1:6" ht="15">
      <c r="A108" s="51" t="s">
        <v>273</v>
      </c>
      <c r="B108" s="23"/>
      <c r="C108" s="23"/>
      <c r="D108" s="23"/>
      <c r="E108" s="23">
        <v>96390</v>
      </c>
      <c r="F108" s="23">
        <v>96390</v>
      </c>
    </row>
    <row r="109" spans="1:6" ht="15">
      <c r="A109" s="52" t="s">
        <v>385</v>
      </c>
      <c r="B109" s="23"/>
      <c r="C109" s="23"/>
      <c r="D109" s="23"/>
      <c r="E109" s="23">
        <v>96390</v>
      </c>
      <c r="F109" s="23">
        <v>96390</v>
      </c>
    </row>
    <row r="110" spans="1:6" ht="15">
      <c r="A110" s="50" t="s">
        <v>161</v>
      </c>
      <c r="B110" s="23">
        <v>508400</v>
      </c>
      <c r="C110" s="23"/>
      <c r="D110" s="23"/>
      <c r="E110" s="23"/>
      <c r="F110" s="23">
        <v>508400</v>
      </c>
    </row>
    <row r="111" spans="1:6" ht="15">
      <c r="A111" s="51" t="s">
        <v>32</v>
      </c>
      <c r="B111" s="23">
        <v>508400</v>
      </c>
      <c r="C111" s="23"/>
      <c r="D111" s="23"/>
      <c r="E111" s="23"/>
      <c r="F111" s="23">
        <v>508400</v>
      </c>
    </row>
    <row r="112" spans="1:6" ht="15">
      <c r="A112" s="52" t="s">
        <v>50</v>
      </c>
      <c r="B112" s="23">
        <v>508400</v>
      </c>
      <c r="C112" s="23"/>
      <c r="D112" s="23"/>
      <c r="E112" s="23"/>
      <c r="F112" s="23">
        <v>508400</v>
      </c>
    </row>
    <row r="113" spans="1:6" ht="15">
      <c r="A113" s="16" t="s">
        <v>118</v>
      </c>
      <c r="B113" s="23">
        <v>1937858.929</v>
      </c>
      <c r="C113" s="23"/>
      <c r="D113" s="23">
        <v>1100220</v>
      </c>
      <c r="E113" s="23">
        <v>1099409</v>
      </c>
      <c r="F113" s="23">
        <v>4137487.929</v>
      </c>
    </row>
    <row r="114" spans="1:6" ht="15">
      <c r="A114" s="25" t="s">
        <v>10</v>
      </c>
      <c r="B114" s="23">
        <v>921058.929</v>
      </c>
      <c r="C114" s="23"/>
      <c r="D114" s="23">
        <v>1100220</v>
      </c>
      <c r="E114" s="23">
        <v>791409</v>
      </c>
      <c r="F114" s="23">
        <v>2812687.929</v>
      </c>
    </row>
    <row r="115" spans="1:6" ht="15">
      <c r="A115" s="50" t="s">
        <v>116</v>
      </c>
      <c r="B115" s="23">
        <v>542639.524</v>
      </c>
      <c r="C115" s="23"/>
      <c r="D115" s="23"/>
      <c r="E115" s="23"/>
      <c r="F115" s="23">
        <v>542639.524</v>
      </c>
    </row>
    <row r="116" spans="1:6" ht="15">
      <c r="A116" s="51" t="s">
        <v>32</v>
      </c>
      <c r="B116" s="23">
        <v>542639.524</v>
      </c>
      <c r="C116" s="23"/>
      <c r="D116" s="23"/>
      <c r="E116" s="23"/>
      <c r="F116" s="23">
        <v>542639.524</v>
      </c>
    </row>
    <row r="117" spans="1:6" ht="15">
      <c r="A117" s="52" t="s">
        <v>50</v>
      </c>
      <c r="B117" s="23">
        <v>542639.524</v>
      </c>
      <c r="C117" s="23"/>
      <c r="D117" s="23"/>
      <c r="E117" s="23"/>
      <c r="F117" s="23">
        <v>542639.524</v>
      </c>
    </row>
    <row r="118" spans="1:6" ht="15">
      <c r="A118" s="50" t="s">
        <v>119</v>
      </c>
      <c r="B118" s="23">
        <v>378419.40499999997</v>
      </c>
      <c r="C118" s="23"/>
      <c r="D118" s="23">
        <v>1100220</v>
      </c>
      <c r="E118" s="23">
        <v>224196</v>
      </c>
      <c r="F118" s="23">
        <v>1702835.405</v>
      </c>
    </row>
    <row r="119" spans="1:6" ht="15">
      <c r="A119" s="51" t="s">
        <v>32</v>
      </c>
      <c r="B119" s="23">
        <v>378419.40499999997</v>
      </c>
      <c r="C119" s="23"/>
      <c r="D119" s="23"/>
      <c r="E119" s="23"/>
      <c r="F119" s="23">
        <v>378419.40499999997</v>
      </c>
    </row>
    <row r="120" spans="1:6" ht="15">
      <c r="A120" s="52" t="s">
        <v>50</v>
      </c>
      <c r="B120" s="23">
        <v>378419.40499999997</v>
      </c>
      <c r="C120" s="23"/>
      <c r="D120" s="23"/>
      <c r="E120" s="23"/>
      <c r="F120" s="23">
        <v>378419.40499999997</v>
      </c>
    </row>
    <row r="121" spans="1:6" ht="15">
      <c r="A121" s="51" t="s">
        <v>205</v>
      </c>
      <c r="B121" s="23"/>
      <c r="C121" s="23"/>
      <c r="D121" s="23">
        <v>876024</v>
      </c>
      <c r="E121" s="23"/>
      <c r="F121" s="23">
        <v>876024</v>
      </c>
    </row>
    <row r="122" spans="1:6" ht="15">
      <c r="A122" s="52" t="s">
        <v>264</v>
      </c>
      <c r="B122" s="23"/>
      <c r="C122" s="23"/>
      <c r="D122" s="23">
        <v>876024</v>
      </c>
      <c r="E122" s="23"/>
      <c r="F122" s="23">
        <v>876024</v>
      </c>
    </row>
    <row r="123" spans="1:6" ht="15">
      <c r="A123" s="51" t="s">
        <v>236</v>
      </c>
      <c r="B123" s="23"/>
      <c r="C123" s="23"/>
      <c r="D123" s="23">
        <v>224196</v>
      </c>
      <c r="E123" s="23">
        <v>224196</v>
      </c>
      <c r="F123" s="23">
        <v>448392</v>
      </c>
    </row>
    <row r="124" spans="1:6" ht="15">
      <c r="A124" s="52" t="s">
        <v>245</v>
      </c>
      <c r="B124" s="23"/>
      <c r="C124" s="23"/>
      <c r="D124" s="23">
        <v>224196</v>
      </c>
      <c r="E124" s="23">
        <v>224196</v>
      </c>
      <c r="F124" s="23">
        <v>448392</v>
      </c>
    </row>
    <row r="125" spans="1:6" ht="15">
      <c r="A125" s="50" t="s">
        <v>274</v>
      </c>
      <c r="B125" s="23"/>
      <c r="C125" s="23"/>
      <c r="D125" s="23"/>
      <c r="E125" s="23">
        <v>524730</v>
      </c>
      <c r="F125" s="23">
        <v>524730</v>
      </c>
    </row>
    <row r="126" spans="1:6" ht="15">
      <c r="A126" s="51" t="s">
        <v>13</v>
      </c>
      <c r="B126" s="23"/>
      <c r="C126" s="23"/>
      <c r="D126" s="23"/>
      <c r="E126" s="23">
        <v>524730</v>
      </c>
      <c r="F126" s="23">
        <v>524730</v>
      </c>
    </row>
    <row r="127" spans="1:6" ht="15">
      <c r="A127" s="52" t="s">
        <v>296</v>
      </c>
      <c r="B127" s="23"/>
      <c r="C127" s="23"/>
      <c r="D127" s="23"/>
      <c r="E127" s="23">
        <v>262365</v>
      </c>
      <c r="F127" s="23">
        <v>262365</v>
      </c>
    </row>
    <row r="128" spans="1:6" ht="15">
      <c r="A128" s="52" t="s">
        <v>319</v>
      </c>
      <c r="B128" s="23"/>
      <c r="C128" s="23"/>
      <c r="D128" s="23"/>
      <c r="E128" s="23">
        <v>262365</v>
      </c>
      <c r="F128" s="23">
        <v>262365</v>
      </c>
    </row>
    <row r="129" spans="1:6" ht="15">
      <c r="A129" s="50" t="s">
        <v>317</v>
      </c>
      <c r="B129" s="23"/>
      <c r="C129" s="23"/>
      <c r="D129" s="23"/>
      <c r="E129" s="23">
        <v>42483</v>
      </c>
      <c r="F129" s="23">
        <v>42483</v>
      </c>
    </row>
    <row r="130" spans="1:6" ht="15">
      <c r="A130" s="51" t="s">
        <v>273</v>
      </c>
      <c r="B130" s="23"/>
      <c r="C130" s="23"/>
      <c r="D130" s="23"/>
      <c r="E130" s="23">
        <v>42483</v>
      </c>
      <c r="F130" s="23">
        <v>42483</v>
      </c>
    </row>
    <row r="131" spans="1:6" ht="15">
      <c r="A131" s="52" t="s">
        <v>318</v>
      </c>
      <c r="B131" s="23"/>
      <c r="C131" s="23"/>
      <c r="D131" s="23"/>
      <c r="E131" s="23">
        <v>42483</v>
      </c>
      <c r="F131" s="23">
        <v>42483</v>
      </c>
    </row>
    <row r="132" spans="1:6" ht="15">
      <c r="A132" s="25" t="s">
        <v>122</v>
      </c>
      <c r="B132" s="23">
        <v>1016800</v>
      </c>
      <c r="C132" s="23"/>
      <c r="D132" s="23"/>
      <c r="E132" s="23">
        <v>308000</v>
      </c>
      <c r="F132" s="23">
        <v>1324800</v>
      </c>
    </row>
    <row r="133" spans="1:6" ht="15">
      <c r="A133" s="50" t="s">
        <v>165</v>
      </c>
      <c r="B133" s="23">
        <v>508400</v>
      </c>
      <c r="C133" s="23"/>
      <c r="D133" s="23"/>
      <c r="E133" s="23"/>
      <c r="F133" s="23">
        <v>508400</v>
      </c>
    </row>
    <row r="134" spans="1:6" ht="15">
      <c r="A134" s="51" t="s">
        <v>32</v>
      </c>
      <c r="B134" s="23">
        <v>508400</v>
      </c>
      <c r="C134" s="23"/>
      <c r="D134" s="23"/>
      <c r="E134" s="23"/>
      <c r="F134" s="23">
        <v>508400</v>
      </c>
    </row>
    <row r="135" spans="1:6" ht="15">
      <c r="A135" s="52" t="s">
        <v>50</v>
      </c>
      <c r="B135" s="23">
        <v>508400</v>
      </c>
      <c r="C135" s="23"/>
      <c r="D135" s="23"/>
      <c r="E135" s="23"/>
      <c r="F135" s="23">
        <v>508400</v>
      </c>
    </row>
    <row r="136" spans="1:6" ht="15">
      <c r="A136" s="50" t="s">
        <v>379</v>
      </c>
      <c r="B136" s="23"/>
      <c r="C136" s="23"/>
      <c r="D136" s="23"/>
      <c r="E136" s="23">
        <v>154000</v>
      </c>
      <c r="F136" s="23">
        <v>154000</v>
      </c>
    </row>
    <row r="137" spans="1:6" ht="15">
      <c r="A137" s="51" t="s">
        <v>273</v>
      </c>
      <c r="B137" s="23"/>
      <c r="C137" s="23"/>
      <c r="D137" s="23"/>
      <c r="E137" s="23">
        <v>154000</v>
      </c>
      <c r="F137" s="23">
        <v>154000</v>
      </c>
    </row>
    <row r="138" spans="1:6" ht="15">
      <c r="A138" s="52" t="s">
        <v>385</v>
      </c>
      <c r="B138" s="23"/>
      <c r="C138" s="23"/>
      <c r="D138" s="23"/>
      <c r="E138" s="23">
        <v>154000</v>
      </c>
      <c r="F138" s="23">
        <v>154000</v>
      </c>
    </row>
    <row r="139" spans="1:6" ht="15">
      <c r="A139" s="50" t="s">
        <v>380</v>
      </c>
      <c r="B139" s="23"/>
      <c r="C139" s="23"/>
      <c r="D139" s="23"/>
      <c r="E139" s="23">
        <v>154000</v>
      </c>
      <c r="F139" s="23">
        <v>154000</v>
      </c>
    </row>
    <row r="140" spans="1:6" ht="15">
      <c r="A140" s="51" t="s">
        <v>273</v>
      </c>
      <c r="B140" s="23"/>
      <c r="C140" s="23"/>
      <c r="D140" s="23"/>
      <c r="E140" s="23">
        <v>154000</v>
      </c>
      <c r="F140" s="23">
        <v>154000</v>
      </c>
    </row>
    <row r="141" spans="1:6" ht="15">
      <c r="A141" s="52" t="s">
        <v>385</v>
      </c>
      <c r="B141" s="23"/>
      <c r="C141" s="23"/>
      <c r="D141" s="23"/>
      <c r="E141" s="23">
        <v>154000</v>
      </c>
      <c r="F141" s="23">
        <v>154000</v>
      </c>
    </row>
    <row r="142" spans="1:6" ht="15">
      <c r="A142" s="50" t="s">
        <v>163</v>
      </c>
      <c r="B142" s="23">
        <v>508400</v>
      </c>
      <c r="C142" s="23"/>
      <c r="D142" s="23"/>
      <c r="E142" s="23"/>
      <c r="F142" s="23">
        <v>508400</v>
      </c>
    </row>
    <row r="143" spans="1:6" ht="15">
      <c r="A143" s="51" t="s">
        <v>32</v>
      </c>
      <c r="B143" s="23">
        <v>508400</v>
      </c>
      <c r="C143" s="23"/>
      <c r="D143" s="23"/>
      <c r="E143" s="23"/>
      <c r="F143" s="23">
        <v>508400</v>
      </c>
    </row>
    <row r="144" spans="1:6" ht="15">
      <c r="A144" s="52" t="s">
        <v>50</v>
      </c>
      <c r="B144" s="23">
        <v>508400</v>
      </c>
      <c r="C144" s="23"/>
      <c r="D144" s="23"/>
      <c r="E144" s="23"/>
      <c r="F144" s="23">
        <v>508400</v>
      </c>
    </row>
    <row r="145" spans="1:6" ht="15">
      <c r="A145" s="16" t="s">
        <v>26</v>
      </c>
      <c r="B145" s="23">
        <v>8962547.078436013</v>
      </c>
      <c r="C145" s="23"/>
      <c r="D145" s="23">
        <v>2279467</v>
      </c>
      <c r="E145" s="23">
        <v>2551845.846</v>
      </c>
      <c r="F145" s="23">
        <v>13793859.924436012</v>
      </c>
    </row>
    <row r="146" spans="1:6" ht="15">
      <c r="A146" s="25" t="s">
        <v>10</v>
      </c>
      <c r="B146" s="23">
        <v>4928729.578436012</v>
      </c>
      <c r="C146" s="23"/>
      <c r="D146" s="23">
        <v>2279467</v>
      </c>
      <c r="E146" s="23">
        <v>2264790</v>
      </c>
      <c r="F146" s="23">
        <v>9472986.578436011</v>
      </c>
    </row>
    <row r="147" spans="1:6" ht="15">
      <c r="A147" s="50" t="s">
        <v>96</v>
      </c>
      <c r="B147" s="23">
        <v>717382.866162655</v>
      </c>
      <c r="C147" s="23"/>
      <c r="D147" s="23"/>
      <c r="E147" s="23"/>
      <c r="F147" s="23">
        <v>717382.866162655</v>
      </c>
    </row>
    <row r="148" spans="1:6" ht="15">
      <c r="A148" s="51" t="s">
        <v>32</v>
      </c>
      <c r="B148" s="23">
        <v>717382.866162655</v>
      </c>
      <c r="C148" s="23"/>
      <c r="D148" s="23"/>
      <c r="E148" s="23"/>
      <c r="F148" s="23">
        <v>717382.866162655</v>
      </c>
    </row>
    <row r="149" spans="1:6" ht="15">
      <c r="A149" s="52" t="s">
        <v>50</v>
      </c>
      <c r="B149" s="23">
        <v>717382.866162655</v>
      </c>
      <c r="C149" s="23"/>
      <c r="D149" s="23"/>
      <c r="E149" s="23"/>
      <c r="F149" s="23">
        <v>717382.866162655</v>
      </c>
    </row>
    <row r="150" spans="1:6" ht="15">
      <c r="A150" s="50" t="s">
        <v>115</v>
      </c>
      <c r="B150" s="23">
        <v>983331.51</v>
      </c>
      <c r="C150" s="23"/>
      <c r="D150" s="23"/>
      <c r="E150" s="23"/>
      <c r="F150" s="23">
        <v>983331.51</v>
      </c>
    </row>
    <row r="151" spans="1:6" ht="15">
      <c r="A151" s="51" t="s">
        <v>32</v>
      </c>
      <c r="B151" s="23">
        <v>983331.51</v>
      </c>
      <c r="C151" s="23"/>
      <c r="D151" s="23"/>
      <c r="E151" s="23"/>
      <c r="F151" s="23">
        <v>983331.51</v>
      </c>
    </row>
    <row r="152" spans="1:6" ht="15">
      <c r="A152" s="52" t="s">
        <v>50</v>
      </c>
      <c r="B152" s="23">
        <v>983331.51</v>
      </c>
      <c r="C152" s="23"/>
      <c r="D152" s="23"/>
      <c r="E152" s="23"/>
      <c r="F152" s="23">
        <v>983331.51</v>
      </c>
    </row>
    <row r="153" spans="1:6" ht="15">
      <c r="A153" s="50" t="s">
        <v>81</v>
      </c>
      <c r="B153" s="23">
        <v>2377669.4402733576</v>
      </c>
      <c r="C153" s="23"/>
      <c r="D153" s="23">
        <v>353430</v>
      </c>
      <c r="E153" s="23"/>
      <c r="F153" s="23">
        <v>2731099.4402733576</v>
      </c>
    </row>
    <row r="154" spans="1:6" ht="15">
      <c r="A154" s="51" t="s">
        <v>32</v>
      </c>
      <c r="B154" s="23">
        <v>2377669.4402733576</v>
      </c>
      <c r="C154" s="23"/>
      <c r="D154" s="23"/>
      <c r="E154" s="23"/>
      <c r="F154" s="23">
        <v>2377669.4402733576</v>
      </c>
    </row>
    <row r="155" spans="1:6" ht="15">
      <c r="A155" s="52" t="s">
        <v>50</v>
      </c>
      <c r="B155" s="23">
        <v>2377669.4402733576</v>
      </c>
      <c r="C155" s="23"/>
      <c r="D155" s="23"/>
      <c r="E155" s="23"/>
      <c r="F155" s="23">
        <v>2377669.4402733576</v>
      </c>
    </row>
    <row r="156" spans="1:6" ht="15">
      <c r="A156" s="51" t="s">
        <v>216</v>
      </c>
      <c r="B156" s="23"/>
      <c r="C156" s="23"/>
      <c r="D156" s="23">
        <v>353430</v>
      </c>
      <c r="E156" s="23"/>
      <c r="F156" s="23">
        <v>353430</v>
      </c>
    </row>
    <row r="157" spans="1:6" ht="15">
      <c r="A157" s="52" t="s">
        <v>238</v>
      </c>
      <c r="B157" s="23"/>
      <c r="C157" s="23"/>
      <c r="D157" s="23">
        <v>353430</v>
      </c>
      <c r="E157" s="23"/>
      <c r="F157" s="23">
        <v>353430</v>
      </c>
    </row>
    <row r="158" spans="1:6" ht="15">
      <c r="A158" s="50" t="s">
        <v>260</v>
      </c>
      <c r="B158" s="23"/>
      <c r="C158" s="23"/>
      <c r="D158" s="23">
        <v>1926037</v>
      </c>
      <c r="E158" s="23"/>
      <c r="F158" s="23">
        <v>1926037</v>
      </c>
    </row>
    <row r="159" spans="1:6" ht="15">
      <c r="A159" s="51" t="s">
        <v>205</v>
      </c>
      <c r="B159" s="23"/>
      <c r="C159" s="23"/>
      <c r="D159" s="23">
        <v>1926037</v>
      </c>
      <c r="E159" s="23"/>
      <c r="F159" s="23">
        <v>1926037</v>
      </c>
    </row>
    <row r="160" spans="1:6" ht="15">
      <c r="A160" s="52" t="s">
        <v>264</v>
      </c>
      <c r="B160" s="23"/>
      <c r="C160" s="23"/>
      <c r="D160" s="23">
        <v>1926037</v>
      </c>
      <c r="E160" s="23"/>
      <c r="F160" s="23">
        <v>1926037</v>
      </c>
    </row>
    <row r="161" spans="1:6" ht="15">
      <c r="A161" s="50" t="s">
        <v>274</v>
      </c>
      <c r="B161" s="23"/>
      <c r="C161" s="23"/>
      <c r="D161" s="23"/>
      <c r="E161" s="23">
        <v>2264790</v>
      </c>
      <c r="F161" s="23">
        <v>2264790</v>
      </c>
    </row>
    <row r="162" spans="1:6" ht="15">
      <c r="A162" s="51" t="s">
        <v>273</v>
      </c>
      <c r="B162" s="23"/>
      <c r="C162" s="23"/>
      <c r="D162" s="23"/>
      <c r="E162" s="23">
        <v>581925</v>
      </c>
      <c r="F162" s="23">
        <v>581925</v>
      </c>
    </row>
    <row r="163" spans="1:6" ht="15">
      <c r="A163" s="52" t="s">
        <v>283</v>
      </c>
      <c r="B163" s="23"/>
      <c r="C163" s="23"/>
      <c r="D163" s="23"/>
      <c r="E163" s="23">
        <v>581925</v>
      </c>
      <c r="F163" s="23">
        <v>581925</v>
      </c>
    </row>
    <row r="164" spans="1:6" ht="15">
      <c r="A164" s="51" t="s">
        <v>13</v>
      </c>
      <c r="B164" s="23"/>
      <c r="C164" s="23"/>
      <c r="D164" s="23"/>
      <c r="E164" s="23">
        <v>1682865</v>
      </c>
      <c r="F164" s="23">
        <v>1682865</v>
      </c>
    </row>
    <row r="165" spans="1:6" ht="15">
      <c r="A165" s="52" t="s">
        <v>310</v>
      </c>
      <c r="B165" s="23"/>
      <c r="C165" s="23"/>
      <c r="D165" s="23"/>
      <c r="E165" s="23">
        <v>751783</v>
      </c>
      <c r="F165" s="23">
        <v>751783</v>
      </c>
    </row>
    <row r="166" spans="1:6" ht="15">
      <c r="A166" s="52" t="s">
        <v>335</v>
      </c>
      <c r="B166" s="23"/>
      <c r="C166" s="23"/>
      <c r="D166" s="23"/>
      <c r="E166" s="23">
        <v>465540</v>
      </c>
      <c r="F166" s="23">
        <v>465540</v>
      </c>
    </row>
    <row r="167" spans="1:6" ht="15">
      <c r="A167" s="52" t="s">
        <v>292</v>
      </c>
      <c r="B167" s="23"/>
      <c r="C167" s="23"/>
      <c r="D167" s="23"/>
      <c r="E167" s="23">
        <v>465542</v>
      </c>
      <c r="F167" s="23">
        <v>465542</v>
      </c>
    </row>
    <row r="168" spans="1:6" ht="15">
      <c r="A168" s="50" t="s">
        <v>23</v>
      </c>
      <c r="B168" s="23">
        <v>279146</v>
      </c>
      <c r="C168" s="23"/>
      <c r="D168" s="23"/>
      <c r="E168" s="23"/>
      <c r="F168" s="23">
        <v>279146</v>
      </c>
    </row>
    <row r="169" spans="1:6" ht="15">
      <c r="A169" s="51" t="s">
        <v>22</v>
      </c>
      <c r="B169" s="23">
        <v>279146</v>
      </c>
      <c r="C169" s="23"/>
      <c r="D169" s="23"/>
      <c r="E169" s="23"/>
      <c r="F169" s="23">
        <v>279146</v>
      </c>
    </row>
    <row r="170" spans="1:6" ht="15">
      <c r="A170" s="52" t="s">
        <v>24</v>
      </c>
      <c r="B170" s="23">
        <v>279146</v>
      </c>
      <c r="C170" s="23"/>
      <c r="D170" s="23"/>
      <c r="E170" s="23"/>
      <c r="F170" s="23">
        <v>279146</v>
      </c>
    </row>
    <row r="171" spans="1:6" ht="15">
      <c r="A171" s="50" t="s">
        <v>113</v>
      </c>
      <c r="B171" s="23">
        <v>571199.762</v>
      </c>
      <c r="C171" s="23"/>
      <c r="D171" s="23"/>
      <c r="E171" s="23"/>
      <c r="F171" s="23">
        <v>571199.762</v>
      </c>
    </row>
    <row r="172" spans="1:6" ht="15">
      <c r="A172" s="51" t="s">
        <v>32</v>
      </c>
      <c r="B172" s="23">
        <v>571199.762</v>
      </c>
      <c r="C172" s="23"/>
      <c r="D172" s="23"/>
      <c r="E172" s="23"/>
      <c r="F172" s="23">
        <v>571199.762</v>
      </c>
    </row>
    <row r="173" spans="1:6" ht="15">
      <c r="A173" s="52" t="s">
        <v>50</v>
      </c>
      <c r="B173" s="23">
        <v>571199.762</v>
      </c>
      <c r="C173" s="23"/>
      <c r="D173" s="23"/>
      <c r="E173" s="23"/>
      <c r="F173" s="23">
        <v>571199.762</v>
      </c>
    </row>
    <row r="174" spans="1:6" ht="15">
      <c r="A174" s="25" t="s">
        <v>122</v>
      </c>
      <c r="B174" s="23">
        <v>4033817.5</v>
      </c>
      <c r="C174" s="23"/>
      <c r="D174" s="23"/>
      <c r="E174" s="23">
        <v>287055.84599999996</v>
      </c>
      <c r="F174" s="23">
        <v>4320873.346</v>
      </c>
    </row>
    <row r="175" spans="1:6" ht="15">
      <c r="A175" s="50" t="s">
        <v>183</v>
      </c>
      <c r="B175" s="23">
        <v>81421</v>
      </c>
      <c r="C175" s="23"/>
      <c r="D175" s="23"/>
      <c r="E175" s="23"/>
      <c r="F175" s="23">
        <v>81421</v>
      </c>
    </row>
    <row r="176" spans="1:6" ht="15">
      <c r="A176" s="51" t="s">
        <v>32</v>
      </c>
      <c r="B176" s="23">
        <v>81421</v>
      </c>
      <c r="C176" s="23"/>
      <c r="D176" s="23"/>
      <c r="E176" s="23"/>
      <c r="F176" s="23">
        <v>81421</v>
      </c>
    </row>
    <row r="177" spans="1:6" ht="15">
      <c r="A177" s="52" t="s">
        <v>50</v>
      </c>
      <c r="B177" s="23">
        <v>81421</v>
      </c>
      <c r="C177" s="23"/>
      <c r="D177" s="23"/>
      <c r="E177" s="23"/>
      <c r="F177" s="23">
        <v>81421</v>
      </c>
    </row>
    <row r="178" spans="1:6" ht="15">
      <c r="A178" s="50" t="s">
        <v>185</v>
      </c>
      <c r="B178" s="23">
        <v>81421</v>
      </c>
      <c r="C178" s="23"/>
      <c r="D178" s="23"/>
      <c r="E178" s="23"/>
      <c r="F178" s="23">
        <v>81421</v>
      </c>
    </row>
    <row r="179" spans="1:6" ht="15">
      <c r="A179" s="51" t="s">
        <v>32</v>
      </c>
      <c r="B179" s="23">
        <v>81421</v>
      </c>
      <c r="C179" s="23"/>
      <c r="D179" s="23"/>
      <c r="E179" s="23"/>
      <c r="F179" s="23">
        <v>81421</v>
      </c>
    </row>
    <row r="180" spans="1:6" ht="15">
      <c r="A180" s="52" t="s">
        <v>50</v>
      </c>
      <c r="B180" s="23">
        <v>81421</v>
      </c>
      <c r="C180" s="23"/>
      <c r="D180" s="23"/>
      <c r="E180" s="23"/>
      <c r="F180" s="23">
        <v>81421</v>
      </c>
    </row>
    <row r="181" spans="1:6" ht="15">
      <c r="A181" s="50" t="s">
        <v>177</v>
      </c>
      <c r="B181" s="23">
        <v>1593112.5</v>
      </c>
      <c r="C181" s="23"/>
      <c r="D181" s="23"/>
      <c r="E181" s="23"/>
      <c r="F181" s="23">
        <v>1593112.5</v>
      </c>
    </row>
    <row r="182" spans="1:6" ht="15">
      <c r="A182" s="51" t="s">
        <v>32</v>
      </c>
      <c r="B182" s="23">
        <v>1593112.5</v>
      </c>
      <c r="C182" s="23"/>
      <c r="D182" s="23"/>
      <c r="E182" s="23"/>
      <c r="F182" s="23">
        <v>1593112.5</v>
      </c>
    </row>
    <row r="183" spans="1:6" ht="15">
      <c r="A183" s="52" t="s">
        <v>50</v>
      </c>
      <c r="B183" s="23">
        <v>1593112.5</v>
      </c>
      <c r="C183" s="23"/>
      <c r="D183" s="23"/>
      <c r="E183" s="23"/>
      <c r="F183" s="23">
        <v>1593112.5</v>
      </c>
    </row>
    <row r="184" spans="1:6" ht="15">
      <c r="A184" s="50" t="s">
        <v>168</v>
      </c>
      <c r="B184" s="23">
        <v>508400</v>
      </c>
      <c r="C184" s="23"/>
      <c r="D184" s="23"/>
      <c r="E184" s="23"/>
      <c r="F184" s="23">
        <v>508400</v>
      </c>
    </row>
    <row r="185" spans="1:6" ht="15">
      <c r="A185" s="51" t="s">
        <v>32</v>
      </c>
      <c r="B185" s="23">
        <v>508400</v>
      </c>
      <c r="C185" s="23"/>
      <c r="D185" s="23"/>
      <c r="E185" s="23"/>
      <c r="F185" s="23">
        <v>508400</v>
      </c>
    </row>
    <row r="186" spans="1:6" ht="15">
      <c r="A186" s="52" t="s">
        <v>50</v>
      </c>
      <c r="B186" s="23">
        <v>508400</v>
      </c>
      <c r="C186" s="23"/>
      <c r="D186" s="23"/>
      <c r="E186" s="23"/>
      <c r="F186" s="23">
        <v>508400</v>
      </c>
    </row>
    <row r="187" spans="1:6" ht="15">
      <c r="A187" s="50" t="s">
        <v>186</v>
      </c>
      <c r="B187" s="23">
        <v>81421</v>
      </c>
      <c r="C187" s="23"/>
      <c r="D187" s="23"/>
      <c r="E187" s="23"/>
      <c r="F187" s="23">
        <v>81421</v>
      </c>
    </row>
    <row r="188" spans="1:6" ht="15">
      <c r="A188" s="51" t="s">
        <v>32</v>
      </c>
      <c r="B188" s="23">
        <v>81421</v>
      </c>
      <c r="C188" s="23"/>
      <c r="D188" s="23"/>
      <c r="E188" s="23"/>
      <c r="F188" s="23">
        <v>81421</v>
      </c>
    </row>
    <row r="189" spans="1:6" ht="15">
      <c r="A189" s="52" t="s">
        <v>50</v>
      </c>
      <c r="B189" s="23">
        <v>81421</v>
      </c>
      <c r="C189" s="23"/>
      <c r="D189" s="23"/>
      <c r="E189" s="23"/>
      <c r="F189" s="23">
        <v>81421</v>
      </c>
    </row>
    <row r="190" spans="1:6" ht="15">
      <c r="A190" s="50" t="s">
        <v>188</v>
      </c>
      <c r="B190" s="23">
        <v>81421</v>
      </c>
      <c r="C190" s="23"/>
      <c r="D190" s="23"/>
      <c r="E190" s="23"/>
      <c r="F190" s="23">
        <v>81421</v>
      </c>
    </row>
    <row r="191" spans="1:6" ht="15">
      <c r="A191" s="51" t="s">
        <v>32</v>
      </c>
      <c r="B191" s="23">
        <v>81421</v>
      </c>
      <c r="C191" s="23"/>
      <c r="D191" s="23"/>
      <c r="E191" s="23"/>
      <c r="F191" s="23">
        <v>81421</v>
      </c>
    </row>
    <row r="192" spans="1:6" ht="15">
      <c r="A192" s="52" t="s">
        <v>50</v>
      </c>
      <c r="B192" s="23">
        <v>81421</v>
      </c>
      <c r="C192" s="23"/>
      <c r="D192" s="23"/>
      <c r="E192" s="23"/>
      <c r="F192" s="23">
        <v>81421</v>
      </c>
    </row>
    <row r="193" spans="1:6" ht="15">
      <c r="A193" s="50" t="s">
        <v>152</v>
      </c>
      <c r="B193" s="23">
        <v>508400</v>
      </c>
      <c r="C193" s="23"/>
      <c r="D193" s="23"/>
      <c r="E193" s="23"/>
      <c r="F193" s="23">
        <v>508400</v>
      </c>
    </row>
    <row r="194" spans="1:6" ht="15">
      <c r="A194" s="51" t="s">
        <v>32</v>
      </c>
      <c r="B194" s="23">
        <v>508400</v>
      </c>
      <c r="C194" s="23"/>
      <c r="D194" s="23"/>
      <c r="E194" s="23"/>
      <c r="F194" s="23">
        <v>508400</v>
      </c>
    </row>
    <row r="195" spans="1:6" ht="15">
      <c r="A195" s="52" t="s">
        <v>50</v>
      </c>
      <c r="B195" s="23">
        <v>508400</v>
      </c>
      <c r="C195" s="23"/>
      <c r="D195" s="23"/>
      <c r="E195" s="23"/>
      <c r="F195" s="23">
        <v>508400</v>
      </c>
    </row>
    <row r="196" spans="1:6" ht="15">
      <c r="A196" s="50" t="s">
        <v>187</v>
      </c>
      <c r="B196" s="23">
        <v>81421</v>
      </c>
      <c r="C196" s="23"/>
      <c r="D196" s="23"/>
      <c r="E196" s="23"/>
      <c r="F196" s="23">
        <v>81421</v>
      </c>
    </row>
    <row r="197" spans="1:6" ht="15">
      <c r="A197" s="51" t="s">
        <v>32</v>
      </c>
      <c r="B197" s="23">
        <v>81421</v>
      </c>
      <c r="C197" s="23"/>
      <c r="D197" s="23"/>
      <c r="E197" s="23"/>
      <c r="F197" s="23">
        <v>81421</v>
      </c>
    </row>
    <row r="198" spans="1:6" ht="15">
      <c r="A198" s="52" t="s">
        <v>50</v>
      </c>
      <c r="B198" s="23">
        <v>81421</v>
      </c>
      <c r="C198" s="23"/>
      <c r="D198" s="23"/>
      <c r="E198" s="23"/>
      <c r="F198" s="23">
        <v>81421</v>
      </c>
    </row>
    <row r="199" spans="1:6" ht="15">
      <c r="A199" s="50" t="s">
        <v>376</v>
      </c>
      <c r="B199" s="23"/>
      <c r="C199" s="23"/>
      <c r="D199" s="23"/>
      <c r="E199" s="23">
        <v>287055.84599999996</v>
      </c>
      <c r="F199" s="23">
        <v>287055.84599999996</v>
      </c>
    </row>
    <row r="200" spans="1:6" ht="15">
      <c r="A200" s="51" t="s">
        <v>273</v>
      </c>
      <c r="B200" s="23"/>
      <c r="C200" s="23"/>
      <c r="D200" s="23"/>
      <c r="E200" s="23">
        <v>287055.84599999996</v>
      </c>
      <c r="F200" s="23">
        <v>287055.84599999996</v>
      </c>
    </row>
    <row r="201" spans="1:6" ht="15">
      <c r="A201" s="52" t="s">
        <v>385</v>
      </c>
      <c r="B201" s="23"/>
      <c r="C201" s="23"/>
      <c r="D201" s="23"/>
      <c r="E201" s="23">
        <v>287055.84599999996</v>
      </c>
      <c r="F201" s="23">
        <v>287055.84599999996</v>
      </c>
    </row>
    <row r="202" spans="1:6" ht="15">
      <c r="A202" s="50" t="s">
        <v>153</v>
      </c>
      <c r="B202" s="23">
        <v>508400</v>
      </c>
      <c r="C202" s="23"/>
      <c r="D202" s="23"/>
      <c r="E202" s="23"/>
      <c r="F202" s="23">
        <v>508400</v>
      </c>
    </row>
    <row r="203" spans="1:6" ht="15">
      <c r="A203" s="51" t="s">
        <v>32</v>
      </c>
      <c r="B203" s="23">
        <v>508400</v>
      </c>
      <c r="C203" s="23"/>
      <c r="D203" s="23"/>
      <c r="E203" s="23"/>
      <c r="F203" s="23">
        <v>508400</v>
      </c>
    </row>
    <row r="204" spans="1:6" ht="15">
      <c r="A204" s="52" t="s">
        <v>50</v>
      </c>
      <c r="B204" s="23">
        <v>508400</v>
      </c>
      <c r="C204" s="23"/>
      <c r="D204" s="23"/>
      <c r="E204" s="23"/>
      <c r="F204" s="23">
        <v>508400</v>
      </c>
    </row>
    <row r="205" spans="1:6" ht="15">
      <c r="A205" s="50" t="s">
        <v>169</v>
      </c>
      <c r="B205" s="23">
        <v>508400</v>
      </c>
      <c r="C205" s="23"/>
      <c r="D205" s="23"/>
      <c r="E205" s="23"/>
      <c r="F205" s="23">
        <v>508400</v>
      </c>
    </row>
    <row r="206" spans="1:6" ht="15">
      <c r="A206" s="51" t="s">
        <v>32</v>
      </c>
      <c r="B206" s="23">
        <v>508400</v>
      </c>
      <c r="C206" s="23"/>
      <c r="D206" s="23"/>
      <c r="E206" s="23"/>
      <c r="F206" s="23">
        <v>508400</v>
      </c>
    </row>
    <row r="207" spans="1:6" ht="15">
      <c r="A207" s="52" t="s">
        <v>50</v>
      </c>
      <c r="B207" s="23">
        <v>508400</v>
      </c>
      <c r="C207" s="23"/>
      <c r="D207" s="23"/>
      <c r="E207" s="23"/>
      <c r="F207" s="23">
        <v>508400</v>
      </c>
    </row>
    <row r="208" spans="1:6" ht="15">
      <c r="A208" s="16" t="s">
        <v>110</v>
      </c>
      <c r="B208" s="23">
        <v>1598021</v>
      </c>
      <c r="C208" s="23"/>
      <c r="D208" s="23"/>
      <c r="E208" s="23"/>
      <c r="F208" s="23">
        <v>1598021</v>
      </c>
    </row>
    <row r="209" spans="1:6" ht="15">
      <c r="A209" s="25" t="s">
        <v>10</v>
      </c>
      <c r="B209" s="23">
        <v>499800</v>
      </c>
      <c r="C209" s="23"/>
      <c r="D209" s="23"/>
      <c r="E209" s="23"/>
      <c r="F209" s="23">
        <v>499800</v>
      </c>
    </row>
    <row r="210" spans="1:6" ht="15">
      <c r="A210" s="50" t="s">
        <v>108</v>
      </c>
      <c r="B210" s="23">
        <v>499800</v>
      </c>
      <c r="C210" s="23"/>
      <c r="D210" s="23"/>
      <c r="E210" s="23"/>
      <c r="F210" s="23">
        <v>499800</v>
      </c>
    </row>
    <row r="211" spans="1:6" ht="15">
      <c r="A211" s="51" t="s">
        <v>32</v>
      </c>
      <c r="B211" s="23">
        <v>499800</v>
      </c>
      <c r="C211" s="23"/>
      <c r="D211" s="23"/>
      <c r="E211" s="23"/>
      <c r="F211" s="23">
        <v>499800</v>
      </c>
    </row>
    <row r="212" spans="1:6" ht="15">
      <c r="A212" s="52" t="s">
        <v>50</v>
      </c>
      <c r="B212" s="23">
        <v>499800</v>
      </c>
      <c r="C212" s="23"/>
      <c r="D212" s="23"/>
      <c r="E212" s="23"/>
      <c r="F212" s="23">
        <v>499800</v>
      </c>
    </row>
    <row r="213" spans="1:6" ht="15">
      <c r="A213" s="25" t="s">
        <v>122</v>
      </c>
      <c r="B213" s="23">
        <v>1098221</v>
      </c>
      <c r="C213" s="23"/>
      <c r="D213" s="23"/>
      <c r="E213" s="23"/>
      <c r="F213" s="23">
        <v>1098221</v>
      </c>
    </row>
    <row r="214" spans="1:6" ht="15">
      <c r="A214" s="50" t="s">
        <v>180</v>
      </c>
      <c r="B214" s="23">
        <v>81421</v>
      </c>
      <c r="C214" s="23"/>
      <c r="D214" s="23"/>
      <c r="E214" s="23"/>
      <c r="F214" s="23">
        <v>81421</v>
      </c>
    </row>
    <row r="215" spans="1:6" ht="15">
      <c r="A215" s="51" t="s">
        <v>32</v>
      </c>
      <c r="B215" s="23">
        <v>81421</v>
      </c>
      <c r="C215" s="23"/>
      <c r="D215" s="23"/>
      <c r="E215" s="23"/>
      <c r="F215" s="23">
        <v>81421</v>
      </c>
    </row>
    <row r="216" spans="1:6" ht="15">
      <c r="A216" s="52" t="s">
        <v>50</v>
      </c>
      <c r="B216" s="23">
        <v>81421</v>
      </c>
      <c r="C216" s="23"/>
      <c r="D216" s="23"/>
      <c r="E216" s="23"/>
      <c r="F216" s="23">
        <v>81421</v>
      </c>
    </row>
    <row r="217" spans="1:6" ht="15">
      <c r="A217" s="50" t="s">
        <v>137</v>
      </c>
      <c r="B217" s="23">
        <v>508400</v>
      </c>
      <c r="C217" s="23"/>
      <c r="D217" s="23"/>
      <c r="E217" s="23"/>
      <c r="F217" s="23">
        <v>508400</v>
      </c>
    </row>
    <row r="218" spans="1:6" ht="15">
      <c r="A218" s="51" t="s">
        <v>32</v>
      </c>
      <c r="B218" s="23">
        <v>508400</v>
      </c>
      <c r="C218" s="23"/>
      <c r="D218" s="23"/>
      <c r="E218" s="23"/>
      <c r="F218" s="23">
        <v>508400</v>
      </c>
    </row>
    <row r="219" spans="1:6" ht="15">
      <c r="A219" s="52" t="s">
        <v>50</v>
      </c>
      <c r="B219" s="23">
        <v>508400</v>
      </c>
      <c r="C219" s="23"/>
      <c r="D219" s="23"/>
      <c r="E219" s="23"/>
      <c r="F219" s="23">
        <v>508400</v>
      </c>
    </row>
    <row r="220" spans="1:6" ht="15">
      <c r="A220" s="50" t="s">
        <v>138</v>
      </c>
      <c r="B220" s="23">
        <v>508400</v>
      </c>
      <c r="C220" s="23"/>
      <c r="D220" s="23"/>
      <c r="E220" s="23"/>
      <c r="F220" s="23">
        <v>508400</v>
      </c>
    </row>
    <row r="221" spans="1:6" ht="15">
      <c r="A221" s="51" t="s">
        <v>32</v>
      </c>
      <c r="B221" s="23">
        <v>508400</v>
      </c>
      <c r="C221" s="23"/>
      <c r="D221" s="23"/>
      <c r="E221" s="23"/>
      <c r="F221" s="23">
        <v>508400</v>
      </c>
    </row>
    <row r="222" spans="1:6" ht="15">
      <c r="A222" s="52" t="s">
        <v>50</v>
      </c>
      <c r="B222" s="23">
        <v>508400</v>
      </c>
      <c r="C222" s="23"/>
      <c r="D222" s="23"/>
      <c r="E222" s="23"/>
      <c r="F222" s="23">
        <v>508400</v>
      </c>
    </row>
    <row r="223" spans="1:6" ht="15">
      <c r="A223" s="16" t="s">
        <v>67</v>
      </c>
      <c r="B223" s="23">
        <v>4556970.8436703775</v>
      </c>
      <c r="C223" s="23"/>
      <c r="D223" s="23">
        <v>626949</v>
      </c>
      <c r="E223" s="23">
        <v>2755972</v>
      </c>
      <c r="F223" s="23">
        <v>7939891.8436703775</v>
      </c>
    </row>
    <row r="224" spans="1:6" ht="15">
      <c r="A224" s="25" t="s">
        <v>10</v>
      </c>
      <c r="B224" s="23">
        <v>2360528.8436703775</v>
      </c>
      <c r="C224" s="23"/>
      <c r="D224" s="23">
        <v>626949</v>
      </c>
      <c r="E224" s="23">
        <v>2447972</v>
      </c>
      <c r="F224" s="23">
        <v>5435449.8436703775</v>
      </c>
    </row>
    <row r="225" spans="1:6" ht="15">
      <c r="A225" s="50" t="s">
        <v>361</v>
      </c>
      <c r="B225" s="23"/>
      <c r="C225" s="23"/>
      <c r="D225" s="23"/>
      <c r="E225" s="23">
        <v>2447972</v>
      </c>
      <c r="F225" s="23">
        <v>2447972</v>
      </c>
    </row>
    <row r="226" spans="1:6" ht="15">
      <c r="A226" s="51" t="s">
        <v>273</v>
      </c>
      <c r="B226" s="23"/>
      <c r="C226" s="23"/>
      <c r="D226" s="23"/>
      <c r="E226" s="23">
        <v>1292138</v>
      </c>
      <c r="F226" s="23">
        <v>1292138</v>
      </c>
    </row>
    <row r="227" spans="1:6" ht="15">
      <c r="A227" s="52" t="s">
        <v>290</v>
      </c>
      <c r="B227" s="23"/>
      <c r="C227" s="23"/>
      <c r="D227" s="23"/>
      <c r="E227" s="23">
        <v>91513</v>
      </c>
      <c r="F227" s="23">
        <v>91513</v>
      </c>
    </row>
    <row r="228" spans="1:6" ht="15">
      <c r="A228" s="52" t="s">
        <v>339</v>
      </c>
      <c r="B228" s="23"/>
      <c r="C228" s="23"/>
      <c r="D228" s="23"/>
      <c r="E228" s="23">
        <v>765617</v>
      </c>
      <c r="F228" s="23">
        <v>765617</v>
      </c>
    </row>
    <row r="229" spans="1:6" ht="15">
      <c r="A229" s="52" t="s">
        <v>333</v>
      </c>
      <c r="B229" s="23"/>
      <c r="C229" s="23"/>
      <c r="D229" s="23"/>
      <c r="E229" s="23">
        <v>178908</v>
      </c>
      <c r="F229" s="23">
        <v>178908</v>
      </c>
    </row>
    <row r="230" spans="1:6" ht="15">
      <c r="A230" s="52" t="s">
        <v>307</v>
      </c>
      <c r="B230" s="23"/>
      <c r="C230" s="23"/>
      <c r="D230" s="23"/>
      <c r="E230" s="23">
        <v>256100</v>
      </c>
      <c r="F230" s="23">
        <v>256100</v>
      </c>
    </row>
    <row r="231" spans="1:6" ht="15">
      <c r="A231" s="51" t="s">
        <v>13</v>
      </c>
      <c r="B231" s="23"/>
      <c r="C231" s="23"/>
      <c r="D231" s="23"/>
      <c r="E231" s="23">
        <v>1155834</v>
      </c>
      <c r="F231" s="23">
        <v>1155834</v>
      </c>
    </row>
    <row r="232" spans="1:6" ht="15">
      <c r="A232" s="52" t="s">
        <v>341</v>
      </c>
      <c r="B232" s="23"/>
      <c r="C232" s="23"/>
      <c r="D232" s="23"/>
      <c r="E232" s="23">
        <v>441832</v>
      </c>
      <c r="F232" s="23">
        <v>441832</v>
      </c>
    </row>
    <row r="233" spans="1:6" ht="15">
      <c r="A233" s="52" t="s">
        <v>356</v>
      </c>
      <c r="B233" s="23"/>
      <c r="C233" s="23"/>
      <c r="D233" s="23"/>
      <c r="E233" s="23">
        <v>357001</v>
      </c>
      <c r="F233" s="23">
        <v>357001</v>
      </c>
    </row>
    <row r="234" spans="1:6" ht="15">
      <c r="A234" s="52" t="s">
        <v>355</v>
      </c>
      <c r="B234" s="23"/>
      <c r="C234" s="23"/>
      <c r="D234" s="23"/>
      <c r="E234" s="23">
        <v>357001</v>
      </c>
      <c r="F234" s="23">
        <v>357001</v>
      </c>
    </row>
    <row r="235" spans="1:6" ht="15">
      <c r="A235" s="50" t="s">
        <v>89</v>
      </c>
      <c r="B235" s="23">
        <v>503512.942089927</v>
      </c>
      <c r="C235" s="23"/>
      <c r="D235" s="23"/>
      <c r="E235" s="23"/>
      <c r="F235" s="23">
        <v>503512.942089927</v>
      </c>
    </row>
    <row r="236" spans="1:6" ht="15">
      <c r="A236" s="51" t="s">
        <v>32</v>
      </c>
      <c r="B236" s="23">
        <v>503512.942089927</v>
      </c>
      <c r="C236" s="23"/>
      <c r="D236" s="23"/>
      <c r="E236" s="23"/>
      <c r="F236" s="23">
        <v>503512.942089927</v>
      </c>
    </row>
    <row r="237" spans="1:6" ht="15">
      <c r="A237" s="52" t="s">
        <v>50</v>
      </c>
      <c r="B237" s="23">
        <v>503512.942089927</v>
      </c>
      <c r="C237" s="23"/>
      <c r="D237" s="23"/>
      <c r="E237" s="23"/>
      <c r="F237" s="23">
        <v>503512.942089927</v>
      </c>
    </row>
    <row r="238" spans="1:6" ht="15">
      <c r="A238" s="50" t="s">
        <v>257</v>
      </c>
      <c r="B238" s="23"/>
      <c r="C238" s="23"/>
      <c r="D238" s="23">
        <v>626949</v>
      </c>
      <c r="E238" s="23"/>
      <c r="F238" s="23">
        <v>626949</v>
      </c>
    </row>
    <row r="239" spans="1:6" ht="15">
      <c r="A239" s="51" t="s">
        <v>205</v>
      </c>
      <c r="B239" s="23"/>
      <c r="C239" s="23"/>
      <c r="D239" s="23">
        <v>626949</v>
      </c>
      <c r="E239" s="23"/>
      <c r="F239" s="23">
        <v>626949</v>
      </c>
    </row>
    <row r="240" spans="1:6" ht="15">
      <c r="A240" s="52" t="s">
        <v>213</v>
      </c>
      <c r="B240" s="23"/>
      <c r="C240" s="23"/>
      <c r="D240" s="23">
        <v>626949</v>
      </c>
      <c r="E240" s="23"/>
      <c r="F240" s="23">
        <v>626949</v>
      </c>
    </row>
    <row r="241" spans="1:6" ht="15">
      <c r="A241" s="50" t="s">
        <v>65</v>
      </c>
      <c r="B241" s="23">
        <v>658067.3395804508</v>
      </c>
      <c r="C241" s="23"/>
      <c r="D241" s="23"/>
      <c r="E241" s="23"/>
      <c r="F241" s="23">
        <v>658067.3395804508</v>
      </c>
    </row>
    <row r="242" spans="1:6" ht="15">
      <c r="A242" s="51" t="s">
        <v>32</v>
      </c>
      <c r="B242" s="23">
        <v>658067.3395804508</v>
      </c>
      <c r="C242" s="23"/>
      <c r="D242" s="23"/>
      <c r="E242" s="23"/>
      <c r="F242" s="23">
        <v>658067.3395804508</v>
      </c>
    </row>
    <row r="243" spans="1:6" ht="15">
      <c r="A243" s="52" t="s">
        <v>50</v>
      </c>
      <c r="B243" s="23">
        <v>658067.3395804508</v>
      </c>
      <c r="C243" s="23"/>
      <c r="D243" s="23"/>
      <c r="E243" s="23"/>
      <c r="F243" s="23">
        <v>658067.3395804508</v>
      </c>
    </row>
    <row r="244" spans="1:6" ht="15">
      <c r="A244" s="50" t="s">
        <v>111</v>
      </c>
      <c r="B244" s="23">
        <v>499800</v>
      </c>
      <c r="C244" s="23"/>
      <c r="D244" s="23"/>
      <c r="E244" s="23"/>
      <c r="F244" s="23">
        <v>499800</v>
      </c>
    </row>
    <row r="245" spans="1:6" ht="15">
      <c r="A245" s="51" t="s">
        <v>32</v>
      </c>
      <c r="B245" s="23">
        <v>499800</v>
      </c>
      <c r="C245" s="23"/>
      <c r="D245" s="23"/>
      <c r="E245" s="23"/>
      <c r="F245" s="23">
        <v>499800</v>
      </c>
    </row>
    <row r="246" spans="1:6" ht="15">
      <c r="A246" s="52" t="s">
        <v>50</v>
      </c>
      <c r="B246" s="23">
        <v>499800</v>
      </c>
      <c r="C246" s="23"/>
      <c r="D246" s="23"/>
      <c r="E246" s="23"/>
      <c r="F246" s="23">
        <v>499800</v>
      </c>
    </row>
    <row r="247" spans="1:6" ht="15">
      <c r="A247" s="50" t="s">
        <v>106</v>
      </c>
      <c r="B247" s="23">
        <v>699148.5619999999</v>
      </c>
      <c r="C247" s="23"/>
      <c r="D247" s="23"/>
      <c r="E247" s="23"/>
      <c r="F247" s="23">
        <v>699148.5619999999</v>
      </c>
    </row>
    <row r="248" spans="1:6" ht="15">
      <c r="A248" s="51" t="s">
        <v>32</v>
      </c>
      <c r="B248" s="23">
        <v>699148.5619999999</v>
      </c>
      <c r="C248" s="23"/>
      <c r="D248" s="23"/>
      <c r="E248" s="23"/>
      <c r="F248" s="23">
        <v>699148.5619999999</v>
      </c>
    </row>
    <row r="249" spans="1:6" ht="15">
      <c r="A249" s="52" t="s">
        <v>50</v>
      </c>
      <c r="B249" s="23">
        <v>699148.5619999999</v>
      </c>
      <c r="C249" s="23"/>
      <c r="D249" s="23"/>
      <c r="E249" s="23"/>
      <c r="F249" s="23">
        <v>699148.5619999999</v>
      </c>
    </row>
    <row r="250" spans="1:6" ht="15">
      <c r="A250" s="25" t="s">
        <v>122</v>
      </c>
      <c r="B250" s="23">
        <v>2196442</v>
      </c>
      <c r="C250" s="23"/>
      <c r="D250" s="23"/>
      <c r="E250" s="23">
        <v>308000</v>
      </c>
      <c r="F250" s="23">
        <v>2504442</v>
      </c>
    </row>
    <row r="251" spans="1:6" ht="15">
      <c r="A251" s="50" t="s">
        <v>371</v>
      </c>
      <c r="B251" s="23"/>
      <c r="C251" s="23"/>
      <c r="D251" s="23"/>
      <c r="E251" s="23">
        <v>154000</v>
      </c>
      <c r="F251" s="23">
        <v>154000</v>
      </c>
    </row>
    <row r="252" spans="1:6" ht="15">
      <c r="A252" s="51" t="s">
        <v>273</v>
      </c>
      <c r="B252" s="23"/>
      <c r="C252" s="23"/>
      <c r="D252" s="23"/>
      <c r="E252" s="23">
        <v>154000</v>
      </c>
      <c r="F252" s="23">
        <v>154000</v>
      </c>
    </row>
    <row r="253" spans="1:6" ht="15">
      <c r="A253" s="52" t="s">
        <v>385</v>
      </c>
      <c r="B253" s="23"/>
      <c r="C253" s="23"/>
      <c r="D253" s="23"/>
      <c r="E253" s="23">
        <v>154000</v>
      </c>
      <c r="F253" s="23">
        <v>154000</v>
      </c>
    </row>
    <row r="254" spans="1:6" ht="15">
      <c r="A254" s="50" t="s">
        <v>128</v>
      </c>
      <c r="B254" s="23">
        <v>508400</v>
      </c>
      <c r="C254" s="23"/>
      <c r="D254" s="23"/>
      <c r="E254" s="23"/>
      <c r="F254" s="23">
        <v>508400</v>
      </c>
    </row>
    <row r="255" spans="1:6" ht="15">
      <c r="A255" s="51" t="s">
        <v>32</v>
      </c>
      <c r="B255" s="23">
        <v>508400</v>
      </c>
      <c r="C255" s="23"/>
      <c r="D255" s="23"/>
      <c r="E255" s="23"/>
      <c r="F255" s="23">
        <v>508400</v>
      </c>
    </row>
    <row r="256" spans="1:6" ht="15">
      <c r="A256" s="52" t="s">
        <v>50</v>
      </c>
      <c r="B256" s="23">
        <v>508400</v>
      </c>
      <c r="C256" s="23"/>
      <c r="D256" s="23"/>
      <c r="E256" s="23"/>
      <c r="F256" s="23">
        <v>508400</v>
      </c>
    </row>
    <row r="257" spans="1:6" ht="15">
      <c r="A257" s="50" t="s">
        <v>181</v>
      </c>
      <c r="B257" s="23">
        <v>81421</v>
      </c>
      <c r="C257" s="23"/>
      <c r="D257" s="23"/>
      <c r="E257" s="23"/>
      <c r="F257" s="23">
        <v>81421</v>
      </c>
    </row>
    <row r="258" spans="1:6" ht="15">
      <c r="A258" s="51" t="s">
        <v>32</v>
      </c>
      <c r="B258" s="23">
        <v>81421</v>
      </c>
      <c r="C258" s="23"/>
      <c r="D258" s="23"/>
      <c r="E258" s="23"/>
      <c r="F258" s="23">
        <v>81421</v>
      </c>
    </row>
    <row r="259" spans="1:6" ht="15">
      <c r="A259" s="52" t="s">
        <v>50</v>
      </c>
      <c r="B259" s="23">
        <v>81421</v>
      </c>
      <c r="C259" s="23"/>
      <c r="D259" s="23"/>
      <c r="E259" s="23"/>
      <c r="F259" s="23">
        <v>81421</v>
      </c>
    </row>
    <row r="260" spans="1:6" ht="15">
      <c r="A260" s="50" t="s">
        <v>182</v>
      </c>
      <c r="B260" s="23">
        <v>81421</v>
      </c>
      <c r="C260" s="23"/>
      <c r="D260" s="23"/>
      <c r="E260" s="23"/>
      <c r="F260" s="23">
        <v>81421</v>
      </c>
    </row>
    <row r="261" spans="1:6" ht="15">
      <c r="A261" s="51" t="s">
        <v>32</v>
      </c>
      <c r="B261" s="23">
        <v>81421</v>
      </c>
      <c r="C261" s="23"/>
      <c r="D261" s="23"/>
      <c r="E261" s="23"/>
      <c r="F261" s="23">
        <v>81421</v>
      </c>
    </row>
    <row r="262" spans="1:6" ht="15">
      <c r="A262" s="52" t="s">
        <v>50</v>
      </c>
      <c r="B262" s="23">
        <v>81421</v>
      </c>
      <c r="C262" s="23"/>
      <c r="D262" s="23"/>
      <c r="E262" s="23"/>
      <c r="F262" s="23">
        <v>81421</v>
      </c>
    </row>
    <row r="263" spans="1:6" ht="15">
      <c r="A263" s="50" t="s">
        <v>139</v>
      </c>
      <c r="B263" s="23">
        <v>508400</v>
      </c>
      <c r="C263" s="23"/>
      <c r="D263" s="23"/>
      <c r="E263" s="23"/>
      <c r="F263" s="23">
        <v>508400</v>
      </c>
    </row>
    <row r="264" spans="1:6" ht="15">
      <c r="A264" s="51" t="s">
        <v>32</v>
      </c>
      <c r="B264" s="23">
        <v>508400</v>
      </c>
      <c r="C264" s="23"/>
      <c r="D264" s="23"/>
      <c r="E264" s="23"/>
      <c r="F264" s="23">
        <v>508400</v>
      </c>
    </row>
    <row r="265" spans="1:6" ht="15">
      <c r="A265" s="52" t="s">
        <v>50</v>
      </c>
      <c r="B265" s="23">
        <v>508400</v>
      </c>
      <c r="C265" s="23"/>
      <c r="D265" s="23"/>
      <c r="E265" s="23"/>
      <c r="F265" s="23">
        <v>508400</v>
      </c>
    </row>
    <row r="266" spans="1:6" ht="15">
      <c r="A266" s="50" t="s">
        <v>140</v>
      </c>
      <c r="B266" s="23">
        <v>508400</v>
      </c>
      <c r="C266" s="23"/>
      <c r="D266" s="23"/>
      <c r="E266" s="23"/>
      <c r="F266" s="23">
        <v>508400</v>
      </c>
    </row>
    <row r="267" spans="1:6" ht="15">
      <c r="A267" s="51" t="s">
        <v>32</v>
      </c>
      <c r="B267" s="23">
        <v>508400</v>
      </c>
      <c r="C267" s="23"/>
      <c r="D267" s="23"/>
      <c r="E267" s="23"/>
      <c r="F267" s="23">
        <v>508400</v>
      </c>
    </row>
    <row r="268" spans="1:6" ht="15">
      <c r="A268" s="52" t="s">
        <v>50</v>
      </c>
      <c r="B268" s="23">
        <v>508400</v>
      </c>
      <c r="C268" s="23"/>
      <c r="D268" s="23"/>
      <c r="E268" s="23"/>
      <c r="F268" s="23">
        <v>508400</v>
      </c>
    </row>
    <row r="269" spans="1:6" ht="15">
      <c r="A269" s="50" t="s">
        <v>370</v>
      </c>
      <c r="B269" s="23"/>
      <c r="C269" s="23"/>
      <c r="D269" s="23"/>
      <c r="E269" s="23">
        <v>154000</v>
      </c>
      <c r="F269" s="23">
        <v>154000</v>
      </c>
    </row>
    <row r="270" spans="1:6" ht="15">
      <c r="A270" s="51" t="s">
        <v>273</v>
      </c>
      <c r="B270" s="23"/>
      <c r="C270" s="23"/>
      <c r="D270" s="23"/>
      <c r="E270" s="23">
        <v>154000</v>
      </c>
      <c r="F270" s="23">
        <v>154000</v>
      </c>
    </row>
    <row r="271" spans="1:6" ht="15">
      <c r="A271" s="52" t="s">
        <v>385</v>
      </c>
      <c r="B271" s="23"/>
      <c r="C271" s="23"/>
      <c r="D271" s="23"/>
      <c r="E271" s="23">
        <v>154000</v>
      </c>
      <c r="F271" s="23">
        <v>154000</v>
      </c>
    </row>
    <row r="272" spans="1:6" ht="15">
      <c r="A272" s="50" t="s">
        <v>141</v>
      </c>
      <c r="B272" s="23">
        <v>508400</v>
      </c>
      <c r="C272" s="23"/>
      <c r="D272" s="23"/>
      <c r="E272" s="23"/>
      <c r="F272" s="23">
        <v>508400</v>
      </c>
    </row>
    <row r="273" spans="1:6" ht="15">
      <c r="A273" s="51" t="s">
        <v>32</v>
      </c>
      <c r="B273" s="23">
        <v>508400</v>
      </c>
      <c r="C273" s="23"/>
      <c r="D273" s="23"/>
      <c r="E273" s="23"/>
      <c r="F273" s="23">
        <v>508400</v>
      </c>
    </row>
    <row r="274" spans="1:6" ht="15">
      <c r="A274" s="52" t="s">
        <v>50</v>
      </c>
      <c r="B274" s="23">
        <v>508400</v>
      </c>
      <c r="C274" s="23"/>
      <c r="D274" s="23"/>
      <c r="E274" s="23"/>
      <c r="F274" s="23">
        <v>508400</v>
      </c>
    </row>
    <row r="275" spans="1:6" ht="15">
      <c r="A275" s="16" t="s">
        <v>100</v>
      </c>
      <c r="B275" s="23">
        <v>3970404.2770281658</v>
      </c>
      <c r="C275" s="23">
        <v>26893</v>
      </c>
      <c r="D275" s="23">
        <v>1520647</v>
      </c>
      <c r="E275" s="23">
        <v>1680336.49</v>
      </c>
      <c r="F275" s="23">
        <v>7198280.767028166</v>
      </c>
    </row>
    <row r="276" spans="1:6" ht="15">
      <c r="A276" s="25" t="s">
        <v>10</v>
      </c>
      <c r="B276" s="23">
        <v>1345489.4690281658</v>
      </c>
      <c r="C276" s="23">
        <v>26893</v>
      </c>
      <c r="D276" s="23">
        <v>1520647</v>
      </c>
      <c r="E276" s="23">
        <v>1372874.09</v>
      </c>
      <c r="F276" s="23">
        <v>4265903.559028165</v>
      </c>
    </row>
    <row r="277" spans="1:6" ht="15">
      <c r="A277" s="50" t="s">
        <v>98</v>
      </c>
      <c r="B277" s="23">
        <v>612024.017333729</v>
      </c>
      <c r="C277" s="23"/>
      <c r="D277" s="23"/>
      <c r="E277" s="23"/>
      <c r="F277" s="23">
        <v>612024.017333729</v>
      </c>
    </row>
    <row r="278" spans="1:6" ht="15">
      <c r="A278" s="51" t="s">
        <v>32</v>
      </c>
      <c r="B278" s="23">
        <v>612024.017333729</v>
      </c>
      <c r="C278" s="23"/>
      <c r="D278" s="23"/>
      <c r="E278" s="23"/>
      <c r="F278" s="23">
        <v>612024.017333729</v>
      </c>
    </row>
    <row r="279" spans="1:6" ht="15">
      <c r="A279" s="52" t="s">
        <v>50</v>
      </c>
      <c r="B279" s="23">
        <v>612024.017333729</v>
      </c>
      <c r="C279" s="23"/>
      <c r="D279" s="23"/>
      <c r="E279" s="23"/>
      <c r="F279" s="23">
        <v>612024.017333729</v>
      </c>
    </row>
    <row r="280" spans="1:6" ht="15">
      <c r="A280" s="50" t="s">
        <v>197</v>
      </c>
      <c r="B280" s="23"/>
      <c r="C280" s="23">
        <v>26893</v>
      </c>
      <c r="D280" s="23"/>
      <c r="E280" s="23"/>
      <c r="F280" s="23">
        <v>26893</v>
      </c>
    </row>
    <row r="281" spans="1:6" ht="15">
      <c r="A281" s="51" t="s">
        <v>196</v>
      </c>
      <c r="B281" s="23"/>
      <c r="C281" s="23">
        <v>26893</v>
      </c>
      <c r="D281" s="23"/>
      <c r="E281" s="23"/>
      <c r="F281" s="23">
        <v>26893</v>
      </c>
    </row>
    <row r="282" spans="1:6" ht="15">
      <c r="A282" s="52" t="s">
        <v>198</v>
      </c>
      <c r="B282" s="23"/>
      <c r="C282" s="23">
        <v>26893</v>
      </c>
      <c r="D282" s="23"/>
      <c r="E282" s="23"/>
      <c r="F282" s="23">
        <v>26893</v>
      </c>
    </row>
    <row r="283" spans="1:6" ht="15">
      <c r="A283" s="50" t="s">
        <v>274</v>
      </c>
      <c r="B283" s="23"/>
      <c r="C283" s="23"/>
      <c r="D283" s="23"/>
      <c r="E283" s="23">
        <v>1372874.09</v>
      </c>
      <c r="F283" s="23">
        <v>1372874.09</v>
      </c>
    </row>
    <row r="284" spans="1:6" ht="15">
      <c r="A284" s="51" t="s">
        <v>13</v>
      </c>
      <c r="B284" s="23"/>
      <c r="C284" s="23"/>
      <c r="D284" s="23"/>
      <c r="E284" s="23">
        <v>1372874.09</v>
      </c>
      <c r="F284" s="23">
        <v>1372874.09</v>
      </c>
    </row>
    <row r="285" spans="1:6" ht="15">
      <c r="A285" s="52" t="s">
        <v>276</v>
      </c>
      <c r="B285" s="23"/>
      <c r="C285" s="23"/>
      <c r="D285" s="23"/>
      <c r="E285" s="23">
        <v>581823</v>
      </c>
      <c r="F285" s="23">
        <v>581823</v>
      </c>
    </row>
    <row r="286" spans="1:6" ht="15">
      <c r="A286" s="52" t="s">
        <v>312</v>
      </c>
      <c r="B286" s="23"/>
      <c r="C286" s="23"/>
      <c r="D286" s="23"/>
      <c r="E286" s="23">
        <v>576005</v>
      </c>
      <c r="F286" s="23">
        <v>576005</v>
      </c>
    </row>
    <row r="287" spans="1:6" ht="15">
      <c r="A287" s="52" t="s">
        <v>295</v>
      </c>
      <c r="B287" s="23"/>
      <c r="C287" s="23"/>
      <c r="D287" s="23"/>
      <c r="E287" s="23">
        <v>215046.09</v>
      </c>
      <c r="F287" s="23">
        <v>215046.09</v>
      </c>
    </row>
    <row r="288" spans="1:6" ht="15">
      <c r="A288" s="50" t="s">
        <v>101</v>
      </c>
      <c r="B288" s="23">
        <v>733465.4516944368</v>
      </c>
      <c r="C288" s="23"/>
      <c r="D288" s="23"/>
      <c r="E288" s="23"/>
      <c r="F288" s="23">
        <v>733465.4516944368</v>
      </c>
    </row>
    <row r="289" spans="1:6" ht="15">
      <c r="A289" s="51" t="s">
        <v>32</v>
      </c>
      <c r="B289" s="23">
        <v>733465.4516944368</v>
      </c>
      <c r="C289" s="23"/>
      <c r="D289" s="23"/>
      <c r="E289" s="23"/>
      <c r="F289" s="23">
        <v>733465.4516944368</v>
      </c>
    </row>
    <row r="290" spans="1:6" ht="15">
      <c r="A290" s="52" t="s">
        <v>50</v>
      </c>
      <c r="B290" s="23">
        <v>733465.4516944368</v>
      </c>
      <c r="C290" s="23"/>
      <c r="D290" s="23"/>
      <c r="E290" s="23"/>
      <c r="F290" s="23">
        <v>733465.4516944368</v>
      </c>
    </row>
    <row r="291" spans="1:6" ht="15">
      <c r="A291" s="50" t="s">
        <v>258</v>
      </c>
      <c r="B291" s="23"/>
      <c r="C291" s="23"/>
      <c r="D291" s="23">
        <v>1163647</v>
      </c>
      <c r="E291" s="23"/>
      <c r="F291" s="23">
        <v>1163647</v>
      </c>
    </row>
    <row r="292" spans="1:6" ht="15">
      <c r="A292" s="51" t="s">
        <v>205</v>
      </c>
      <c r="B292" s="23"/>
      <c r="C292" s="23"/>
      <c r="D292" s="23">
        <v>1163647</v>
      </c>
      <c r="E292" s="23"/>
      <c r="F292" s="23">
        <v>1163647</v>
      </c>
    </row>
    <row r="293" spans="1:6" ht="15">
      <c r="A293" s="52" t="s">
        <v>264</v>
      </c>
      <c r="B293" s="23"/>
      <c r="C293" s="23"/>
      <c r="D293" s="23">
        <v>1163647</v>
      </c>
      <c r="E293" s="23"/>
      <c r="F293" s="23">
        <v>1163647</v>
      </c>
    </row>
    <row r="294" spans="1:6" ht="15">
      <c r="A294" s="50" t="s">
        <v>20</v>
      </c>
      <c r="B294" s="23"/>
      <c r="C294" s="23"/>
      <c r="D294" s="23">
        <v>357000</v>
      </c>
      <c r="E294" s="23"/>
      <c r="F294" s="23">
        <v>357000</v>
      </c>
    </row>
    <row r="295" spans="1:6" ht="15">
      <c r="A295" s="51" t="s">
        <v>205</v>
      </c>
      <c r="B295" s="23"/>
      <c r="C295" s="23"/>
      <c r="D295" s="23">
        <v>357000</v>
      </c>
      <c r="E295" s="23"/>
      <c r="F295" s="23">
        <v>357000</v>
      </c>
    </row>
    <row r="296" spans="1:6" ht="15">
      <c r="A296" s="52" t="s">
        <v>235</v>
      </c>
      <c r="B296" s="23"/>
      <c r="C296" s="23"/>
      <c r="D296" s="23">
        <v>357000</v>
      </c>
      <c r="E296" s="23"/>
      <c r="F296" s="23">
        <v>357000</v>
      </c>
    </row>
    <row r="297" spans="1:6" ht="15">
      <c r="A297" s="25" t="s">
        <v>122</v>
      </c>
      <c r="B297" s="23">
        <v>2624914.808</v>
      </c>
      <c r="C297" s="23"/>
      <c r="D297" s="23"/>
      <c r="E297" s="23">
        <v>307462.4</v>
      </c>
      <c r="F297" s="23">
        <v>2932377.2079999996</v>
      </c>
    </row>
    <row r="298" spans="1:6" ht="15">
      <c r="A298" s="50" t="s">
        <v>177</v>
      </c>
      <c r="B298" s="23">
        <v>591314.808</v>
      </c>
      <c r="C298" s="23"/>
      <c r="D298" s="23"/>
      <c r="E298" s="23"/>
      <c r="F298" s="23">
        <v>591314.808</v>
      </c>
    </row>
    <row r="299" spans="1:6" ht="15">
      <c r="A299" s="51" t="s">
        <v>32</v>
      </c>
      <c r="B299" s="23">
        <v>591314.808</v>
      </c>
      <c r="C299" s="23"/>
      <c r="D299" s="23"/>
      <c r="E299" s="23"/>
      <c r="F299" s="23">
        <v>591314.808</v>
      </c>
    </row>
    <row r="300" spans="1:6" ht="15">
      <c r="A300" s="52" t="s">
        <v>50</v>
      </c>
      <c r="B300" s="23">
        <v>591314.808</v>
      </c>
      <c r="C300" s="23"/>
      <c r="D300" s="23"/>
      <c r="E300" s="23"/>
      <c r="F300" s="23">
        <v>591314.808</v>
      </c>
    </row>
    <row r="301" spans="1:6" ht="15">
      <c r="A301" s="50" t="s">
        <v>170</v>
      </c>
      <c r="B301" s="23">
        <v>508400</v>
      </c>
      <c r="C301" s="23"/>
      <c r="D301" s="23"/>
      <c r="E301" s="23"/>
      <c r="F301" s="23">
        <v>508400</v>
      </c>
    </row>
    <row r="302" spans="1:6" ht="15">
      <c r="A302" s="51" t="s">
        <v>32</v>
      </c>
      <c r="B302" s="23">
        <v>508400</v>
      </c>
      <c r="C302" s="23"/>
      <c r="D302" s="23"/>
      <c r="E302" s="23"/>
      <c r="F302" s="23">
        <v>508400</v>
      </c>
    </row>
    <row r="303" spans="1:6" ht="15">
      <c r="A303" s="52" t="s">
        <v>50</v>
      </c>
      <c r="B303" s="23">
        <v>508400</v>
      </c>
      <c r="C303" s="23"/>
      <c r="D303" s="23"/>
      <c r="E303" s="23"/>
      <c r="F303" s="23">
        <v>508400</v>
      </c>
    </row>
    <row r="304" spans="1:6" ht="15">
      <c r="A304" s="50" t="s">
        <v>173</v>
      </c>
      <c r="B304" s="23">
        <v>508400</v>
      </c>
      <c r="C304" s="23"/>
      <c r="D304" s="23"/>
      <c r="E304" s="23"/>
      <c r="F304" s="23">
        <v>508400</v>
      </c>
    </row>
    <row r="305" spans="1:6" ht="15">
      <c r="A305" s="51" t="s">
        <v>32</v>
      </c>
      <c r="B305" s="23">
        <v>508400</v>
      </c>
      <c r="C305" s="23"/>
      <c r="D305" s="23"/>
      <c r="E305" s="23"/>
      <c r="F305" s="23">
        <v>508400</v>
      </c>
    </row>
    <row r="306" spans="1:6" ht="15">
      <c r="A306" s="52" t="s">
        <v>50</v>
      </c>
      <c r="B306" s="23">
        <v>508400</v>
      </c>
      <c r="C306" s="23"/>
      <c r="D306" s="23"/>
      <c r="E306" s="23"/>
      <c r="F306" s="23">
        <v>508400</v>
      </c>
    </row>
    <row r="307" spans="1:6" ht="15">
      <c r="A307" s="50" t="s">
        <v>376</v>
      </c>
      <c r="B307" s="23"/>
      <c r="C307" s="23"/>
      <c r="D307" s="23"/>
      <c r="E307" s="23">
        <v>153462.4</v>
      </c>
      <c r="F307" s="23">
        <v>153462.4</v>
      </c>
    </row>
    <row r="308" spans="1:6" ht="15">
      <c r="A308" s="51" t="s">
        <v>273</v>
      </c>
      <c r="B308" s="23"/>
      <c r="C308" s="23"/>
      <c r="D308" s="23"/>
      <c r="E308" s="23">
        <v>153462.4</v>
      </c>
      <c r="F308" s="23">
        <v>153462.4</v>
      </c>
    </row>
    <row r="309" spans="1:6" ht="15">
      <c r="A309" s="52" t="s">
        <v>385</v>
      </c>
      <c r="B309" s="23"/>
      <c r="C309" s="23"/>
      <c r="D309" s="23"/>
      <c r="E309" s="23">
        <v>153462.4</v>
      </c>
      <c r="F309" s="23">
        <v>153462.4</v>
      </c>
    </row>
    <row r="310" spans="1:6" ht="15">
      <c r="A310" s="50" t="s">
        <v>171</v>
      </c>
      <c r="B310" s="23">
        <v>508400</v>
      </c>
      <c r="C310" s="23"/>
      <c r="D310" s="23"/>
      <c r="E310" s="23"/>
      <c r="F310" s="23">
        <v>508400</v>
      </c>
    </row>
    <row r="311" spans="1:6" ht="15">
      <c r="A311" s="51" t="s">
        <v>32</v>
      </c>
      <c r="B311" s="23">
        <v>508400</v>
      </c>
      <c r="C311" s="23"/>
      <c r="D311" s="23"/>
      <c r="E311" s="23"/>
      <c r="F311" s="23">
        <v>508400</v>
      </c>
    </row>
    <row r="312" spans="1:6" ht="15">
      <c r="A312" s="52" t="s">
        <v>50</v>
      </c>
      <c r="B312" s="23">
        <v>508400</v>
      </c>
      <c r="C312" s="23"/>
      <c r="D312" s="23"/>
      <c r="E312" s="23"/>
      <c r="F312" s="23">
        <v>508400</v>
      </c>
    </row>
    <row r="313" spans="1:6" ht="15">
      <c r="A313" s="50" t="s">
        <v>378</v>
      </c>
      <c r="B313" s="23"/>
      <c r="C313" s="23"/>
      <c r="D313" s="23"/>
      <c r="E313" s="23">
        <v>154000</v>
      </c>
      <c r="F313" s="23">
        <v>154000</v>
      </c>
    </row>
    <row r="314" spans="1:6" ht="15">
      <c r="A314" s="51" t="s">
        <v>273</v>
      </c>
      <c r="B314" s="23"/>
      <c r="C314" s="23"/>
      <c r="D314" s="23"/>
      <c r="E314" s="23">
        <v>154000</v>
      </c>
      <c r="F314" s="23">
        <v>154000</v>
      </c>
    </row>
    <row r="315" spans="1:6" ht="15">
      <c r="A315" s="52" t="s">
        <v>385</v>
      </c>
      <c r="B315" s="23"/>
      <c r="C315" s="23"/>
      <c r="D315" s="23"/>
      <c r="E315" s="23">
        <v>154000</v>
      </c>
      <c r="F315" s="23">
        <v>154000</v>
      </c>
    </row>
    <row r="316" spans="1:6" ht="15">
      <c r="A316" s="50" t="s">
        <v>174</v>
      </c>
      <c r="B316" s="23">
        <v>508400</v>
      </c>
      <c r="C316" s="23"/>
      <c r="D316" s="23"/>
      <c r="E316" s="23"/>
      <c r="F316" s="23">
        <v>508400</v>
      </c>
    </row>
    <row r="317" spans="1:6" ht="15">
      <c r="A317" s="51" t="s">
        <v>32</v>
      </c>
      <c r="B317" s="23">
        <v>508400</v>
      </c>
      <c r="C317" s="23"/>
      <c r="D317" s="23"/>
      <c r="E317" s="23"/>
      <c r="F317" s="23">
        <v>508400</v>
      </c>
    </row>
    <row r="318" spans="1:6" ht="15">
      <c r="A318" s="52" t="s">
        <v>50</v>
      </c>
      <c r="B318" s="23">
        <v>508400</v>
      </c>
      <c r="C318" s="23"/>
      <c r="D318" s="23"/>
      <c r="E318" s="23"/>
      <c r="F318" s="23">
        <v>508400</v>
      </c>
    </row>
    <row r="319" spans="1:6" ht="15">
      <c r="A319" s="16" t="s">
        <v>88</v>
      </c>
      <c r="B319" s="23">
        <v>1430841.229333729</v>
      </c>
      <c r="C319" s="23"/>
      <c r="D319" s="23">
        <v>2070774</v>
      </c>
      <c r="E319" s="23">
        <v>1838874.392</v>
      </c>
      <c r="F319" s="23">
        <v>5340489.6213337295</v>
      </c>
    </row>
    <row r="320" spans="1:6" ht="15">
      <c r="A320" s="25" t="s">
        <v>10</v>
      </c>
      <c r="B320" s="23">
        <v>612024.017333729</v>
      </c>
      <c r="C320" s="23"/>
      <c r="D320" s="23">
        <v>2070774</v>
      </c>
      <c r="E320" s="23">
        <v>1595497.3</v>
      </c>
      <c r="F320" s="23">
        <v>4278295.317333729</v>
      </c>
    </row>
    <row r="321" spans="1:6" ht="15">
      <c r="A321" s="50" t="s">
        <v>244</v>
      </c>
      <c r="B321" s="23"/>
      <c r="C321" s="23"/>
      <c r="D321" s="23">
        <v>1713774</v>
      </c>
      <c r="E321" s="23">
        <v>713174</v>
      </c>
      <c r="F321" s="23">
        <v>2426948</v>
      </c>
    </row>
    <row r="322" spans="1:6" ht="15">
      <c r="A322" s="51" t="s">
        <v>205</v>
      </c>
      <c r="B322" s="23"/>
      <c r="C322" s="23"/>
      <c r="D322" s="23">
        <v>1000600</v>
      </c>
      <c r="E322" s="23"/>
      <c r="F322" s="23">
        <v>1000600</v>
      </c>
    </row>
    <row r="323" spans="1:6" ht="15">
      <c r="A323" s="52" t="s">
        <v>264</v>
      </c>
      <c r="B323" s="23"/>
      <c r="C323" s="23"/>
      <c r="D323" s="23">
        <v>1000600</v>
      </c>
      <c r="E323" s="23"/>
      <c r="F323" s="23">
        <v>1000600</v>
      </c>
    </row>
    <row r="324" spans="1:6" ht="15">
      <c r="A324" s="51" t="s">
        <v>236</v>
      </c>
      <c r="B324" s="23"/>
      <c r="C324" s="23"/>
      <c r="D324" s="23">
        <v>713174</v>
      </c>
      <c r="E324" s="23">
        <v>713174</v>
      </c>
      <c r="F324" s="23">
        <v>1426348</v>
      </c>
    </row>
    <row r="325" spans="1:6" ht="15">
      <c r="A325" s="52" t="s">
        <v>242</v>
      </c>
      <c r="B325" s="23"/>
      <c r="C325" s="23"/>
      <c r="D325" s="23">
        <v>496789</v>
      </c>
      <c r="E325" s="23">
        <v>496789</v>
      </c>
      <c r="F325" s="23">
        <v>993578</v>
      </c>
    </row>
    <row r="326" spans="1:6" ht="15">
      <c r="A326" s="52" t="s">
        <v>248</v>
      </c>
      <c r="B326" s="23"/>
      <c r="C326" s="23"/>
      <c r="D326" s="23">
        <v>216385</v>
      </c>
      <c r="E326" s="23">
        <v>216385</v>
      </c>
      <c r="F326" s="23">
        <v>432770</v>
      </c>
    </row>
    <row r="327" spans="1:6" ht="15">
      <c r="A327" s="50" t="s">
        <v>86</v>
      </c>
      <c r="B327" s="23">
        <v>612024.017333729</v>
      </c>
      <c r="C327" s="23"/>
      <c r="D327" s="23"/>
      <c r="E327" s="23"/>
      <c r="F327" s="23">
        <v>612024.017333729</v>
      </c>
    </row>
    <row r="328" spans="1:6" ht="15">
      <c r="A328" s="51" t="s">
        <v>32</v>
      </c>
      <c r="B328" s="23">
        <v>612024.017333729</v>
      </c>
      <c r="C328" s="23"/>
      <c r="D328" s="23"/>
      <c r="E328" s="23"/>
      <c r="F328" s="23">
        <v>612024.017333729</v>
      </c>
    </row>
    <row r="329" spans="1:6" ht="15">
      <c r="A329" s="52" t="s">
        <v>50</v>
      </c>
      <c r="B329" s="23">
        <v>612024.017333729</v>
      </c>
      <c r="C329" s="23"/>
      <c r="D329" s="23"/>
      <c r="E329" s="23"/>
      <c r="F329" s="23">
        <v>612024.017333729</v>
      </c>
    </row>
    <row r="330" spans="1:6" ht="15">
      <c r="A330" s="50" t="s">
        <v>274</v>
      </c>
      <c r="B330" s="23"/>
      <c r="C330" s="23"/>
      <c r="D330" s="23"/>
      <c r="E330" s="23">
        <v>525323.3</v>
      </c>
      <c r="F330" s="23">
        <v>525323.3</v>
      </c>
    </row>
    <row r="331" spans="1:6" ht="15">
      <c r="A331" s="51" t="s">
        <v>13</v>
      </c>
      <c r="B331" s="23"/>
      <c r="C331" s="23"/>
      <c r="D331" s="23"/>
      <c r="E331" s="23">
        <v>525323.3</v>
      </c>
      <c r="F331" s="23">
        <v>525323.3</v>
      </c>
    </row>
    <row r="332" spans="1:6" ht="15">
      <c r="A332" s="52" t="s">
        <v>353</v>
      </c>
      <c r="B332" s="23"/>
      <c r="C332" s="23"/>
      <c r="D332" s="23"/>
      <c r="E332" s="23">
        <v>173109</v>
      </c>
      <c r="F332" s="23">
        <v>173109</v>
      </c>
    </row>
    <row r="333" spans="1:6" ht="15">
      <c r="A333" s="52" t="s">
        <v>288</v>
      </c>
      <c r="B333" s="23"/>
      <c r="C333" s="23"/>
      <c r="D333" s="23"/>
      <c r="E333" s="23">
        <v>179105</v>
      </c>
      <c r="F333" s="23">
        <v>179105</v>
      </c>
    </row>
    <row r="334" spans="1:6" ht="15">
      <c r="A334" s="52" t="s">
        <v>336</v>
      </c>
      <c r="B334" s="23"/>
      <c r="C334" s="23"/>
      <c r="D334" s="23"/>
      <c r="E334" s="23">
        <v>173109.3</v>
      </c>
      <c r="F334" s="23">
        <v>173109.3</v>
      </c>
    </row>
    <row r="335" spans="1:6" ht="15">
      <c r="A335" s="50" t="s">
        <v>20</v>
      </c>
      <c r="B335" s="23"/>
      <c r="C335" s="23"/>
      <c r="D335" s="23">
        <v>357000</v>
      </c>
      <c r="E335" s="23">
        <v>357000</v>
      </c>
      <c r="F335" s="23">
        <v>714000</v>
      </c>
    </row>
    <row r="336" spans="1:6" ht="15">
      <c r="A336" s="51" t="s">
        <v>205</v>
      </c>
      <c r="B336" s="23"/>
      <c r="C336" s="23"/>
      <c r="D336" s="23">
        <v>357000</v>
      </c>
      <c r="E336" s="23"/>
      <c r="F336" s="23">
        <v>357000</v>
      </c>
    </row>
    <row r="337" spans="1:6" ht="15">
      <c r="A337" s="52" t="s">
        <v>232</v>
      </c>
      <c r="B337" s="23"/>
      <c r="C337" s="23"/>
      <c r="D337" s="23">
        <v>357000</v>
      </c>
      <c r="E337" s="23"/>
      <c r="F337" s="23">
        <v>357000</v>
      </c>
    </row>
    <row r="338" spans="1:6" ht="15">
      <c r="A338" s="51" t="s">
        <v>13</v>
      </c>
      <c r="B338" s="23"/>
      <c r="C338" s="23"/>
      <c r="D338" s="23"/>
      <c r="E338" s="23">
        <v>357000</v>
      </c>
      <c r="F338" s="23">
        <v>357000</v>
      </c>
    </row>
    <row r="339" spans="1:6" ht="15">
      <c r="A339" s="52" t="s">
        <v>277</v>
      </c>
      <c r="B339" s="23"/>
      <c r="C339" s="23"/>
      <c r="D339" s="23"/>
      <c r="E339" s="23">
        <v>357000</v>
      </c>
      <c r="F339" s="23">
        <v>357000</v>
      </c>
    </row>
    <row r="340" spans="1:6" ht="15">
      <c r="A340" s="25" t="s">
        <v>122</v>
      </c>
      <c r="B340" s="23">
        <v>818817.212</v>
      </c>
      <c r="C340" s="23"/>
      <c r="D340" s="23"/>
      <c r="E340" s="23">
        <v>243377.09199999998</v>
      </c>
      <c r="F340" s="23">
        <v>1062194.304</v>
      </c>
    </row>
    <row r="341" spans="1:6" ht="15">
      <c r="A341" s="50" t="s">
        <v>177</v>
      </c>
      <c r="B341" s="23">
        <v>310417.212</v>
      </c>
      <c r="C341" s="23"/>
      <c r="D341" s="23"/>
      <c r="E341" s="23"/>
      <c r="F341" s="23">
        <v>310417.212</v>
      </c>
    </row>
    <row r="342" spans="1:6" ht="15">
      <c r="A342" s="51" t="s">
        <v>32</v>
      </c>
      <c r="B342" s="23">
        <v>310417.212</v>
      </c>
      <c r="C342" s="23"/>
      <c r="D342" s="23"/>
      <c r="E342" s="23"/>
      <c r="F342" s="23">
        <v>310417.212</v>
      </c>
    </row>
    <row r="343" spans="1:6" ht="15">
      <c r="A343" s="52" t="s">
        <v>50</v>
      </c>
      <c r="B343" s="23">
        <v>310417.212</v>
      </c>
      <c r="C343" s="23"/>
      <c r="D343" s="23"/>
      <c r="E343" s="23"/>
      <c r="F343" s="23">
        <v>310417.212</v>
      </c>
    </row>
    <row r="344" spans="1:6" ht="15">
      <c r="A344" s="50" t="s">
        <v>159</v>
      </c>
      <c r="B344" s="23">
        <v>508400</v>
      </c>
      <c r="C344" s="23"/>
      <c r="D344" s="23"/>
      <c r="E344" s="23"/>
      <c r="F344" s="23">
        <v>508400</v>
      </c>
    </row>
    <row r="345" spans="1:6" ht="15">
      <c r="A345" s="51" t="s">
        <v>32</v>
      </c>
      <c r="B345" s="23">
        <v>508400</v>
      </c>
      <c r="C345" s="23"/>
      <c r="D345" s="23"/>
      <c r="E345" s="23"/>
      <c r="F345" s="23">
        <v>508400</v>
      </c>
    </row>
    <row r="346" spans="1:6" ht="15">
      <c r="A346" s="52" t="s">
        <v>50</v>
      </c>
      <c r="B346" s="23">
        <v>508400</v>
      </c>
      <c r="C346" s="23"/>
      <c r="D346" s="23"/>
      <c r="E346" s="23"/>
      <c r="F346" s="23">
        <v>508400</v>
      </c>
    </row>
    <row r="347" spans="1:6" ht="15">
      <c r="A347" s="50" t="s">
        <v>376</v>
      </c>
      <c r="B347" s="23"/>
      <c r="C347" s="23"/>
      <c r="D347" s="23"/>
      <c r="E347" s="23">
        <v>89377.09199999998</v>
      </c>
      <c r="F347" s="23">
        <v>89377.09199999998</v>
      </c>
    </row>
    <row r="348" spans="1:6" ht="15">
      <c r="A348" s="51" t="s">
        <v>273</v>
      </c>
      <c r="B348" s="23"/>
      <c r="C348" s="23"/>
      <c r="D348" s="23"/>
      <c r="E348" s="23">
        <v>89377.09199999998</v>
      </c>
      <c r="F348" s="23">
        <v>89377.09199999998</v>
      </c>
    </row>
    <row r="349" spans="1:6" ht="15">
      <c r="A349" s="52" t="s">
        <v>385</v>
      </c>
      <c r="B349" s="23"/>
      <c r="C349" s="23"/>
      <c r="D349" s="23"/>
      <c r="E349" s="23">
        <v>89377.09199999998</v>
      </c>
      <c r="F349" s="23">
        <v>89377.09199999998</v>
      </c>
    </row>
    <row r="350" spans="1:6" ht="15">
      <c r="A350" s="50" t="s">
        <v>377</v>
      </c>
      <c r="B350" s="23"/>
      <c r="C350" s="23"/>
      <c r="D350" s="23"/>
      <c r="E350" s="23">
        <v>154000</v>
      </c>
      <c r="F350" s="23">
        <v>154000</v>
      </c>
    </row>
    <row r="351" spans="1:6" ht="15">
      <c r="A351" s="51" t="s">
        <v>273</v>
      </c>
      <c r="B351" s="23"/>
      <c r="C351" s="23"/>
      <c r="D351" s="23"/>
      <c r="E351" s="23">
        <v>154000</v>
      </c>
      <c r="F351" s="23">
        <v>154000</v>
      </c>
    </row>
    <row r="352" spans="1:6" ht="15">
      <c r="A352" s="52" t="s">
        <v>385</v>
      </c>
      <c r="B352" s="23"/>
      <c r="C352" s="23"/>
      <c r="D352" s="23"/>
      <c r="E352" s="23">
        <v>154000</v>
      </c>
      <c r="F352" s="23">
        <v>154000</v>
      </c>
    </row>
    <row r="353" spans="1:6" ht="15">
      <c r="A353" s="16" t="s">
        <v>105</v>
      </c>
      <c r="B353" s="23">
        <v>1334874.6897126688</v>
      </c>
      <c r="C353" s="23"/>
      <c r="D353" s="23">
        <v>1877195</v>
      </c>
      <c r="E353" s="23">
        <v>1153113</v>
      </c>
      <c r="F353" s="23">
        <v>4365182.689712669</v>
      </c>
    </row>
    <row r="354" spans="1:6" ht="15">
      <c r="A354" s="25" t="s">
        <v>10</v>
      </c>
      <c r="B354" s="23">
        <v>826474.6897126689</v>
      </c>
      <c r="C354" s="23"/>
      <c r="D354" s="23">
        <v>1877195</v>
      </c>
      <c r="E354" s="23">
        <v>1153113</v>
      </c>
      <c r="F354" s="23">
        <v>3856782.689712669</v>
      </c>
    </row>
    <row r="355" spans="1:6" ht="15">
      <c r="A355" s="50" t="s">
        <v>121</v>
      </c>
      <c r="B355" s="23">
        <v>204977</v>
      </c>
      <c r="C355" s="23"/>
      <c r="D355" s="23"/>
      <c r="E355" s="23"/>
      <c r="F355" s="23">
        <v>204977</v>
      </c>
    </row>
    <row r="356" spans="1:6" ht="15">
      <c r="A356" s="51" t="s">
        <v>32</v>
      </c>
      <c r="B356" s="23">
        <v>204977</v>
      </c>
      <c r="C356" s="23"/>
      <c r="D356" s="23"/>
      <c r="E356" s="23"/>
      <c r="F356" s="23">
        <v>204977</v>
      </c>
    </row>
    <row r="357" spans="1:6" ht="15">
      <c r="A357" s="52" t="s">
        <v>50</v>
      </c>
      <c r="B357" s="23">
        <v>204977</v>
      </c>
      <c r="C357" s="23"/>
      <c r="D357" s="23"/>
      <c r="E357" s="23"/>
      <c r="F357" s="23">
        <v>204977</v>
      </c>
    </row>
    <row r="358" spans="1:6" ht="15">
      <c r="A358" s="50" t="s">
        <v>274</v>
      </c>
      <c r="B358" s="23"/>
      <c r="C358" s="23"/>
      <c r="D358" s="23"/>
      <c r="E358" s="23">
        <v>527380</v>
      </c>
      <c r="F358" s="23">
        <v>527380</v>
      </c>
    </row>
    <row r="359" spans="1:6" ht="15">
      <c r="A359" s="51" t="s">
        <v>13</v>
      </c>
      <c r="B359" s="23"/>
      <c r="C359" s="23"/>
      <c r="D359" s="23"/>
      <c r="E359" s="23">
        <v>527380</v>
      </c>
      <c r="F359" s="23">
        <v>527380</v>
      </c>
    </row>
    <row r="360" spans="1:6" ht="15">
      <c r="A360" s="52" t="s">
        <v>300</v>
      </c>
      <c r="B360" s="23"/>
      <c r="C360" s="23"/>
      <c r="D360" s="23"/>
      <c r="E360" s="23">
        <v>265015</v>
      </c>
      <c r="F360" s="23">
        <v>265015</v>
      </c>
    </row>
    <row r="361" spans="1:6" ht="15">
      <c r="A361" s="52" t="s">
        <v>337</v>
      </c>
      <c r="B361" s="23"/>
      <c r="C361" s="23"/>
      <c r="D361" s="23"/>
      <c r="E361" s="23">
        <v>262365</v>
      </c>
      <c r="F361" s="23">
        <v>262365</v>
      </c>
    </row>
    <row r="362" spans="1:6" ht="15">
      <c r="A362" s="50" t="s">
        <v>241</v>
      </c>
      <c r="B362" s="23"/>
      <c r="C362" s="23"/>
      <c r="D362" s="23">
        <v>1251462</v>
      </c>
      <c r="E362" s="23">
        <v>625733</v>
      </c>
      <c r="F362" s="23">
        <v>1877195</v>
      </c>
    </row>
    <row r="363" spans="1:6" ht="15">
      <c r="A363" s="51" t="s">
        <v>205</v>
      </c>
      <c r="B363" s="23"/>
      <c r="C363" s="23"/>
      <c r="D363" s="23">
        <v>1251462</v>
      </c>
      <c r="E363" s="23"/>
      <c r="F363" s="23">
        <v>1251462</v>
      </c>
    </row>
    <row r="364" spans="1:6" ht="15">
      <c r="A364" s="52" t="s">
        <v>264</v>
      </c>
      <c r="B364" s="23"/>
      <c r="C364" s="23"/>
      <c r="D364" s="23">
        <v>1251462</v>
      </c>
      <c r="E364" s="23"/>
      <c r="F364" s="23">
        <v>1251462</v>
      </c>
    </row>
    <row r="365" spans="1:6" ht="15">
      <c r="A365" s="51" t="s">
        <v>236</v>
      </c>
      <c r="B365" s="23"/>
      <c r="C365" s="23"/>
      <c r="D365" s="23"/>
      <c r="E365" s="23">
        <v>625733</v>
      </c>
      <c r="F365" s="23">
        <v>625733</v>
      </c>
    </row>
    <row r="366" spans="1:6" ht="15">
      <c r="A366" s="52" t="s">
        <v>239</v>
      </c>
      <c r="B366" s="23"/>
      <c r="C366" s="23"/>
      <c r="D366" s="23"/>
      <c r="E366" s="23">
        <v>625733</v>
      </c>
      <c r="F366" s="23">
        <v>625733</v>
      </c>
    </row>
    <row r="367" spans="1:6" ht="15">
      <c r="A367" s="50" t="s">
        <v>103</v>
      </c>
      <c r="B367" s="23">
        <v>621497.6897126689</v>
      </c>
      <c r="C367" s="23"/>
      <c r="D367" s="23">
        <v>625733</v>
      </c>
      <c r="E367" s="23"/>
      <c r="F367" s="23">
        <v>1247230.6897126688</v>
      </c>
    </row>
    <row r="368" spans="1:6" ht="15">
      <c r="A368" s="51" t="s">
        <v>32</v>
      </c>
      <c r="B368" s="23">
        <v>621497.6897126689</v>
      </c>
      <c r="C368" s="23"/>
      <c r="D368" s="23"/>
      <c r="E368" s="23"/>
      <c r="F368" s="23">
        <v>621497.6897126689</v>
      </c>
    </row>
    <row r="369" spans="1:6" ht="15">
      <c r="A369" s="52" t="s">
        <v>50</v>
      </c>
      <c r="B369" s="23">
        <v>621497.6897126689</v>
      </c>
      <c r="C369" s="23"/>
      <c r="D369" s="23"/>
      <c r="E369" s="23"/>
      <c r="F369" s="23">
        <v>621497.6897126689</v>
      </c>
    </row>
    <row r="370" spans="1:6" ht="15">
      <c r="A370" s="51" t="s">
        <v>236</v>
      </c>
      <c r="B370" s="23"/>
      <c r="C370" s="23"/>
      <c r="D370" s="23">
        <v>625733</v>
      </c>
      <c r="E370" s="23"/>
      <c r="F370" s="23">
        <v>625733</v>
      </c>
    </row>
    <row r="371" spans="1:6" ht="15">
      <c r="A371" s="52" t="s">
        <v>239</v>
      </c>
      <c r="B371" s="23"/>
      <c r="C371" s="23"/>
      <c r="D371" s="23">
        <v>625733</v>
      </c>
      <c r="E371" s="23"/>
      <c r="F371" s="23">
        <v>625733</v>
      </c>
    </row>
    <row r="372" spans="1:6" ht="15">
      <c r="A372" s="25" t="s">
        <v>122</v>
      </c>
      <c r="B372" s="23">
        <v>508400</v>
      </c>
      <c r="C372" s="23"/>
      <c r="D372" s="23"/>
      <c r="E372" s="23"/>
      <c r="F372" s="23">
        <v>508400</v>
      </c>
    </row>
    <row r="373" spans="1:6" ht="15">
      <c r="A373" s="50" t="s">
        <v>175</v>
      </c>
      <c r="B373" s="23">
        <v>508400</v>
      </c>
      <c r="C373" s="23"/>
      <c r="D373" s="23"/>
      <c r="E373" s="23"/>
      <c r="F373" s="23">
        <v>508400</v>
      </c>
    </row>
    <row r="374" spans="1:6" ht="15">
      <c r="A374" s="51" t="s">
        <v>32</v>
      </c>
      <c r="B374" s="23">
        <v>508400</v>
      </c>
      <c r="C374" s="23"/>
      <c r="D374" s="23"/>
      <c r="E374" s="23"/>
      <c r="F374" s="23">
        <v>508400</v>
      </c>
    </row>
    <row r="375" spans="1:6" ht="15">
      <c r="A375" s="52" t="s">
        <v>50</v>
      </c>
      <c r="B375" s="23">
        <v>508400</v>
      </c>
      <c r="C375" s="23"/>
      <c r="D375" s="23"/>
      <c r="E375" s="23"/>
      <c r="F375" s="23">
        <v>508400</v>
      </c>
    </row>
    <row r="376" spans="1:6" ht="15">
      <c r="A376" s="16" t="s">
        <v>93</v>
      </c>
      <c r="B376" s="23">
        <v>3374710.1967065106</v>
      </c>
      <c r="C376" s="23"/>
      <c r="D376" s="23">
        <v>2184789</v>
      </c>
      <c r="E376" s="23">
        <v>595966</v>
      </c>
      <c r="F376" s="23">
        <v>6155465.196706511</v>
      </c>
    </row>
    <row r="377" spans="1:6" ht="15">
      <c r="A377" s="25" t="s">
        <v>10</v>
      </c>
      <c r="B377" s="23">
        <v>1341110.1967065106</v>
      </c>
      <c r="C377" s="23"/>
      <c r="D377" s="23">
        <v>2184789</v>
      </c>
      <c r="E377" s="23">
        <v>441966</v>
      </c>
      <c r="F377" s="23">
        <v>3967865.196706511</v>
      </c>
    </row>
    <row r="378" spans="1:6" ht="15">
      <c r="A378" s="50" t="s">
        <v>94</v>
      </c>
      <c r="B378" s="23">
        <v>619267.3408342189</v>
      </c>
      <c r="C378" s="23"/>
      <c r="D378" s="23"/>
      <c r="E378" s="23"/>
      <c r="F378" s="23">
        <v>619267.3408342189</v>
      </c>
    </row>
    <row r="379" spans="1:6" ht="15">
      <c r="A379" s="51" t="s">
        <v>32</v>
      </c>
      <c r="B379" s="23">
        <v>619267.3408342189</v>
      </c>
      <c r="C379" s="23"/>
      <c r="D379" s="23"/>
      <c r="E379" s="23"/>
      <c r="F379" s="23">
        <v>619267.3408342189</v>
      </c>
    </row>
    <row r="380" spans="1:6" ht="15">
      <c r="A380" s="52" t="s">
        <v>50</v>
      </c>
      <c r="B380" s="23">
        <v>619267.3408342189</v>
      </c>
      <c r="C380" s="23"/>
      <c r="D380" s="23"/>
      <c r="E380" s="23"/>
      <c r="F380" s="23">
        <v>619267.3408342189</v>
      </c>
    </row>
    <row r="381" spans="1:6" ht="15">
      <c r="A381" s="50" t="s">
        <v>209</v>
      </c>
      <c r="B381" s="23"/>
      <c r="C381" s="23"/>
      <c r="D381" s="23">
        <v>387601</v>
      </c>
      <c r="E381" s="23">
        <v>263466</v>
      </c>
      <c r="F381" s="23">
        <v>651067</v>
      </c>
    </row>
    <row r="382" spans="1:6" ht="15">
      <c r="A382" s="51" t="s">
        <v>205</v>
      </c>
      <c r="B382" s="23"/>
      <c r="C382" s="23"/>
      <c r="D382" s="23">
        <v>387601</v>
      </c>
      <c r="E382" s="23"/>
      <c r="F382" s="23">
        <v>387601</v>
      </c>
    </row>
    <row r="383" spans="1:6" ht="15">
      <c r="A383" s="52" t="s">
        <v>210</v>
      </c>
      <c r="B383" s="23"/>
      <c r="C383" s="23"/>
      <c r="D383" s="23">
        <v>387601</v>
      </c>
      <c r="E383" s="23"/>
      <c r="F383" s="23">
        <v>387601</v>
      </c>
    </row>
    <row r="384" spans="1:6" ht="15">
      <c r="A384" s="51" t="s">
        <v>273</v>
      </c>
      <c r="B384" s="23"/>
      <c r="C384" s="23"/>
      <c r="D384" s="23"/>
      <c r="E384" s="23">
        <v>263466</v>
      </c>
      <c r="F384" s="23">
        <v>263466</v>
      </c>
    </row>
    <row r="385" spans="1:6" ht="15">
      <c r="A385" s="52" t="s">
        <v>291</v>
      </c>
      <c r="B385" s="23"/>
      <c r="C385" s="23"/>
      <c r="D385" s="23"/>
      <c r="E385" s="23">
        <v>263466</v>
      </c>
      <c r="F385" s="23">
        <v>263466</v>
      </c>
    </row>
    <row r="386" spans="1:6" ht="15">
      <c r="A386" s="50" t="s">
        <v>261</v>
      </c>
      <c r="B386" s="23"/>
      <c r="C386" s="23"/>
      <c r="D386" s="23">
        <v>1440188</v>
      </c>
      <c r="E386" s="23"/>
      <c r="F386" s="23">
        <v>1440188</v>
      </c>
    </row>
    <row r="387" spans="1:6" ht="15">
      <c r="A387" s="51" t="s">
        <v>205</v>
      </c>
      <c r="B387" s="23"/>
      <c r="C387" s="23"/>
      <c r="D387" s="23">
        <v>1440188</v>
      </c>
      <c r="E387" s="23"/>
      <c r="F387" s="23">
        <v>1440188</v>
      </c>
    </row>
    <row r="388" spans="1:6" ht="15">
      <c r="A388" s="52" t="s">
        <v>264</v>
      </c>
      <c r="B388" s="23"/>
      <c r="C388" s="23"/>
      <c r="D388" s="23">
        <v>1440188</v>
      </c>
      <c r="E388" s="23"/>
      <c r="F388" s="23">
        <v>1440188</v>
      </c>
    </row>
    <row r="389" spans="1:6" ht="15">
      <c r="A389" s="50" t="s">
        <v>91</v>
      </c>
      <c r="B389" s="23">
        <v>721842.8558722918</v>
      </c>
      <c r="C389" s="23"/>
      <c r="D389" s="23"/>
      <c r="E389" s="23"/>
      <c r="F389" s="23">
        <v>721842.8558722918</v>
      </c>
    </row>
    <row r="390" spans="1:6" ht="15">
      <c r="A390" s="51" t="s">
        <v>32</v>
      </c>
      <c r="B390" s="23">
        <v>721842.8558722918</v>
      </c>
      <c r="C390" s="23"/>
      <c r="D390" s="23"/>
      <c r="E390" s="23"/>
      <c r="F390" s="23">
        <v>721842.8558722918</v>
      </c>
    </row>
    <row r="391" spans="1:6" ht="15">
      <c r="A391" s="52" t="s">
        <v>50</v>
      </c>
      <c r="B391" s="23">
        <v>721842.8558722918</v>
      </c>
      <c r="C391" s="23"/>
      <c r="D391" s="23"/>
      <c r="E391" s="23"/>
      <c r="F391" s="23">
        <v>721842.8558722918</v>
      </c>
    </row>
    <row r="392" spans="1:6" ht="15">
      <c r="A392" s="50" t="s">
        <v>326</v>
      </c>
      <c r="B392" s="23"/>
      <c r="C392" s="23"/>
      <c r="D392" s="23"/>
      <c r="E392" s="23">
        <v>178500</v>
      </c>
      <c r="F392" s="23">
        <v>178500</v>
      </c>
    </row>
    <row r="393" spans="1:6" ht="15">
      <c r="A393" s="51" t="s">
        <v>13</v>
      </c>
      <c r="B393" s="23"/>
      <c r="C393" s="23"/>
      <c r="D393" s="23"/>
      <c r="E393" s="23">
        <v>178500</v>
      </c>
      <c r="F393" s="23">
        <v>178500</v>
      </c>
    </row>
    <row r="394" spans="1:6" ht="15">
      <c r="A394" s="52" t="s">
        <v>327</v>
      </c>
      <c r="B394" s="23"/>
      <c r="C394" s="23"/>
      <c r="D394" s="23"/>
      <c r="E394" s="23">
        <v>178500</v>
      </c>
      <c r="F394" s="23">
        <v>178500</v>
      </c>
    </row>
    <row r="395" spans="1:6" ht="15">
      <c r="A395" s="50" t="s">
        <v>20</v>
      </c>
      <c r="B395" s="23"/>
      <c r="C395" s="23"/>
      <c r="D395" s="23">
        <v>357000</v>
      </c>
      <c r="E395" s="23"/>
      <c r="F395" s="23">
        <v>357000</v>
      </c>
    </row>
    <row r="396" spans="1:6" ht="15">
      <c r="A396" s="51" t="s">
        <v>205</v>
      </c>
      <c r="B396" s="23"/>
      <c r="C396" s="23"/>
      <c r="D396" s="23">
        <v>357000</v>
      </c>
      <c r="E396" s="23"/>
      <c r="F396" s="23">
        <v>357000</v>
      </c>
    </row>
    <row r="397" spans="1:6" ht="15">
      <c r="A397" s="52" t="s">
        <v>233</v>
      </c>
      <c r="B397" s="23"/>
      <c r="C397" s="23"/>
      <c r="D397" s="23">
        <v>357000</v>
      </c>
      <c r="E397" s="23"/>
      <c r="F397" s="23">
        <v>357000</v>
      </c>
    </row>
    <row r="398" spans="1:6" ht="15">
      <c r="A398" s="25" t="s">
        <v>122</v>
      </c>
      <c r="B398" s="23">
        <v>2033600</v>
      </c>
      <c r="C398" s="23"/>
      <c r="D398" s="23"/>
      <c r="E398" s="23">
        <v>154000</v>
      </c>
      <c r="F398" s="23">
        <v>2187600</v>
      </c>
    </row>
    <row r="399" spans="1:6" ht="15">
      <c r="A399" s="50" t="s">
        <v>166</v>
      </c>
      <c r="B399" s="23">
        <v>508400</v>
      </c>
      <c r="C399" s="23"/>
      <c r="D399" s="23"/>
      <c r="E399" s="23"/>
      <c r="F399" s="23">
        <v>508400</v>
      </c>
    </row>
    <row r="400" spans="1:6" ht="15">
      <c r="A400" s="51" t="s">
        <v>32</v>
      </c>
      <c r="B400" s="23">
        <v>508400</v>
      </c>
      <c r="C400" s="23"/>
      <c r="D400" s="23"/>
      <c r="E400" s="23"/>
      <c r="F400" s="23">
        <v>508400</v>
      </c>
    </row>
    <row r="401" spans="1:6" ht="15">
      <c r="A401" s="52" t="s">
        <v>50</v>
      </c>
      <c r="B401" s="23">
        <v>508400</v>
      </c>
      <c r="C401" s="23"/>
      <c r="D401" s="23"/>
      <c r="E401" s="23"/>
      <c r="F401" s="23">
        <v>508400</v>
      </c>
    </row>
    <row r="402" spans="1:6" ht="15">
      <c r="A402" s="50" t="s">
        <v>158</v>
      </c>
      <c r="B402" s="23">
        <v>508400</v>
      </c>
      <c r="C402" s="23"/>
      <c r="D402" s="23"/>
      <c r="E402" s="23"/>
      <c r="F402" s="23">
        <v>508400</v>
      </c>
    </row>
    <row r="403" spans="1:6" ht="15">
      <c r="A403" s="51" t="s">
        <v>32</v>
      </c>
      <c r="B403" s="23">
        <v>508400</v>
      </c>
      <c r="C403" s="23"/>
      <c r="D403" s="23"/>
      <c r="E403" s="23"/>
      <c r="F403" s="23">
        <v>508400</v>
      </c>
    </row>
    <row r="404" spans="1:6" ht="15">
      <c r="A404" s="52" t="s">
        <v>50</v>
      </c>
      <c r="B404" s="23">
        <v>508400</v>
      </c>
      <c r="C404" s="23"/>
      <c r="D404" s="23"/>
      <c r="E404" s="23"/>
      <c r="F404" s="23">
        <v>508400</v>
      </c>
    </row>
    <row r="405" spans="1:6" ht="15">
      <c r="A405" s="50" t="s">
        <v>156</v>
      </c>
      <c r="B405" s="23">
        <v>508400</v>
      </c>
      <c r="C405" s="23"/>
      <c r="D405" s="23"/>
      <c r="E405" s="23"/>
      <c r="F405" s="23">
        <v>508400</v>
      </c>
    </row>
    <row r="406" spans="1:6" ht="15">
      <c r="A406" s="51" t="s">
        <v>32</v>
      </c>
      <c r="B406" s="23">
        <v>508400</v>
      </c>
      <c r="C406" s="23"/>
      <c r="D406" s="23"/>
      <c r="E406" s="23"/>
      <c r="F406" s="23">
        <v>508400</v>
      </c>
    </row>
    <row r="407" spans="1:6" ht="15">
      <c r="A407" s="52" t="s">
        <v>50</v>
      </c>
      <c r="B407" s="23">
        <v>508400</v>
      </c>
      <c r="C407" s="23"/>
      <c r="D407" s="23"/>
      <c r="E407" s="23"/>
      <c r="F407" s="23">
        <v>508400</v>
      </c>
    </row>
    <row r="408" spans="1:6" ht="15">
      <c r="A408" s="50" t="s">
        <v>375</v>
      </c>
      <c r="B408" s="23"/>
      <c r="C408" s="23"/>
      <c r="D408" s="23"/>
      <c r="E408" s="23">
        <v>154000</v>
      </c>
      <c r="F408" s="23">
        <v>154000</v>
      </c>
    </row>
    <row r="409" spans="1:6" ht="15">
      <c r="A409" s="51" t="s">
        <v>273</v>
      </c>
      <c r="B409" s="23"/>
      <c r="C409" s="23"/>
      <c r="D409" s="23"/>
      <c r="E409" s="23">
        <v>154000</v>
      </c>
      <c r="F409" s="23">
        <v>154000</v>
      </c>
    </row>
    <row r="410" spans="1:6" ht="15">
      <c r="A410" s="52" t="s">
        <v>385</v>
      </c>
      <c r="B410" s="23"/>
      <c r="C410" s="23"/>
      <c r="D410" s="23"/>
      <c r="E410" s="23">
        <v>154000</v>
      </c>
      <c r="F410" s="23">
        <v>154000</v>
      </c>
    </row>
    <row r="411" spans="1:6" ht="15">
      <c r="A411" s="50" t="s">
        <v>167</v>
      </c>
      <c r="B411" s="23">
        <v>508400</v>
      </c>
      <c r="C411" s="23"/>
      <c r="D411" s="23"/>
      <c r="E411" s="23"/>
      <c r="F411" s="23">
        <v>508400</v>
      </c>
    </row>
    <row r="412" spans="1:6" ht="15">
      <c r="A412" s="51" t="s">
        <v>32</v>
      </c>
      <c r="B412" s="23">
        <v>508400</v>
      </c>
      <c r="C412" s="23"/>
      <c r="D412" s="23"/>
      <c r="E412" s="23"/>
      <c r="F412" s="23">
        <v>508400</v>
      </c>
    </row>
    <row r="413" spans="1:6" ht="15">
      <c r="A413" s="52" t="s">
        <v>50</v>
      </c>
      <c r="B413" s="23">
        <v>508400</v>
      </c>
      <c r="C413" s="23"/>
      <c r="D413" s="23"/>
      <c r="E413" s="23"/>
      <c r="F413" s="23">
        <v>508400</v>
      </c>
    </row>
    <row r="414" spans="1:6" ht="15">
      <c r="A414" s="16" t="s">
        <v>80</v>
      </c>
      <c r="B414" s="23">
        <v>2713491.907391757</v>
      </c>
      <c r="C414" s="23"/>
      <c r="D414" s="23">
        <v>357000</v>
      </c>
      <c r="E414" s="23">
        <v>968960</v>
      </c>
      <c r="F414" s="23">
        <v>4039451.907391757</v>
      </c>
    </row>
    <row r="415" spans="1:6" ht="15">
      <c r="A415" s="25" t="s">
        <v>10</v>
      </c>
      <c r="B415" s="23">
        <v>1188291.9073917568</v>
      </c>
      <c r="C415" s="23"/>
      <c r="D415" s="23">
        <v>357000</v>
      </c>
      <c r="E415" s="23">
        <v>814960</v>
      </c>
      <c r="F415" s="23">
        <v>2360251.907391757</v>
      </c>
    </row>
    <row r="416" spans="1:6" ht="15">
      <c r="A416" s="50" t="s">
        <v>78</v>
      </c>
      <c r="B416" s="23">
        <v>693251.9073923519</v>
      </c>
      <c r="C416" s="23"/>
      <c r="D416" s="23"/>
      <c r="E416" s="23"/>
      <c r="F416" s="23">
        <v>693251.9073923519</v>
      </c>
    </row>
    <row r="417" spans="1:6" ht="15">
      <c r="A417" s="51" t="s">
        <v>32</v>
      </c>
      <c r="B417" s="23">
        <v>693251.9073923519</v>
      </c>
      <c r="C417" s="23"/>
      <c r="D417" s="23"/>
      <c r="E417" s="23"/>
      <c r="F417" s="23">
        <v>693251.9073923519</v>
      </c>
    </row>
    <row r="418" spans="1:6" ht="15">
      <c r="A418" s="52" t="s">
        <v>50</v>
      </c>
      <c r="B418" s="23">
        <v>693251.9073923519</v>
      </c>
      <c r="C418" s="23"/>
      <c r="D418" s="23"/>
      <c r="E418" s="23"/>
      <c r="F418" s="23">
        <v>693251.9073923519</v>
      </c>
    </row>
    <row r="419" spans="1:6" ht="15">
      <c r="A419" s="50" t="s">
        <v>120</v>
      </c>
      <c r="B419" s="23">
        <v>495039.999999405</v>
      </c>
      <c r="C419" s="23"/>
      <c r="D419" s="23"/>
      <c r="E419" s="23"/>
      <c r="F419" s="23">
        <v>495039.999999405</v>
      </c>
    </row>
    <row r="420" spans="1:6" ht="15">
      <c r="A420" s="51" t="s">
        <v>32</v>
      </c>
      <c r="B420" s="23">
        <v>495039.999999405</v>
      </c>
      <c r="C420" s="23"/>
      <c r="D420" s="23"/>
      <c r="E420" s="23"/>
      <c r="F420" s="23">
        <v>495039.999999405</v>
      </c>
    </row>
    <row r="421" spans="1:6" ht="15">
      <c r="A421" s="52" t="s">
        <v>50</v>
      </c>
      <c r="B421" s="23">
        <v>495039.999999405</v>
      </c>
      <c r="C421" s="23"/>
      <c r="D421" s="23"/>
      <c r="E421" s="23"/>
      <c r="F421" s="23">
        <v>495039.999999405</v>
      </c>
    </row>
    <row r="422" spans="1:6" ht="15">
      <c r="A422" s="50" t="s">
        <v>20</v>
      </c>
      <c r="B422" s="23"/>
      <c r="C422" s="23"/>
      <c r="D422" s="23">
        <v>357000</v>
      </c>
      <c r="E422" s="23"/>
      <c r="F422" s="23">
        <v>357000</v>
      </c>
    </row>
    <row r="423" spans="1:6" ht="15">
      <c r="A423" s="51" t="s">
        <v>216</v>
      </c>
      <c r="B423" s="23"/>
      <c r="C423" s="23"/>
      <c r="D423" s="23">
        <v>357000</v>
      </c>
      <c r="E423" s="23"/>
      <c r="F423" s="23">
        <v>357000</v>
      </c>
    </row>
    <row r="424" spans="1:6" ht="15">
      <c r="A424" s="52" t="s">
        <v>225</v>
      </c>
      <c r="B424" s="23"/>
      <c r="C424" s="23"/>
      <c r="D424" s="23">
        <v>357000</v>
      </c>
      <c r="E424" s="23"/>
      <c r="F424" s="23">
        <v>357000</v>
      </c>
    </row>
    <row r="425" spans="1:6" ht="15">
      <c r="A425" s="50" t="s">
        <v>212</v>
      </c>
      <c r="B425" s="23"/>
      <c r="C425" s="23"/>
      <c r="D425" s="23"/>
      <c r="E425" s="23">
        <v>814960</v>
      </c>
      <c r="F425" s="23">
        <v>814960</v>
      </c>
    </row>
    <row r="426" spans="1:6" ht="15">
      <c r="A426" s="51" t="s">
        <v>273</v>
      </c>
      <c r="B426" s="23"/>
      <c r="C426" s="23"/>
      <c r="D426" s="23"/>
      <c r="E426" s="23">
        <v>595612</v>
      </c>
      <c r="F426" s="23">
        <v>595612</v>
      </c>
    </row>
    <row r="427" spans="1:6" ht="15">
      <c r="A427" s="52" t="s">
        <v>289</v>
      </c>
      <c r="B427" s="23"/>
      <c r="C427" s="23"/>
      <c r="D427" s="23"/>
      <c r="E427" s="23">
        <v>219348</v>
      </c>
      <c r="F427" s="23">
        <v>219348</v>
      </c>
    </row>
    <row r="428" spans="1:6" ht="15">
      <c r="A428" s="52" t="s">
        <v>309</v>
      </c>
      <c r="B428" s="23"/>
      <c r="C428" s="23"/>
      <c r="D428" s="23"/>
      <c r="E428" s="23">
        <v>376264</v>
      </c>
      <c r="F428" s="23">
        <v>376264</v>
      </c>
    </row>
    <row r="429" spans="1:6" ht="15">
      <c r="A429" s="51" t="s">
        <v>13</v>
      </c>
      <c r="B429" s="23"/>
      <c r="C429" s="23"/>
      <c r="D429" s="23"/>
      <c r="E429" s="23">
        <v>219348</v>
      </c>
      <c r="F429" s="23">
        <v>219348</v>
      </c>
    </row>
    <row r="430" spans="1:6" ht="15">
      <c r="A430" s="52" t="s">
        <v>313</v>
      </c>
      <c r="B430" s="23"/>
      <c r="C430" s="23"/>
      <c r="D430" s="23"/>
      <c r="E430" s="23">
        <v>219348</v>
      </c>
      <c r="F430" s="23">
        <v>219348</v>
      </c>
    </row>
    <row r="431" spans="1:6" ht="15">
      <c r="A431" s="25" t="s">
        <v>122</v>
      </c>
      <c r="B431" s="23">
        <v>1525200</v>
      </c>
      <c r="C431" s="23"/>
      <c r="D431" s="23"/>
      <c r="E431" s="23">
        <v>154000</v>
      </c>
      <c r="F431" s="23">
        <v>1679200</v>
      </c>
    </row>
    <row r="432" spans="1:6" ht="15">
      <c r="A432" s="50" t="s">
        <v>147</v>
      </c>
      <c r="B432" s="23">
        <v>508400</v>
      </c>
      <c r="C432" s="23"/>
      <c r="D432" s="23"/>
      <c r="E432" s="23"/>
      <c r="F432" s="23">
        <v>508400</v>
      </c>
    </row>
    <row r="433" spans="1:6" ht="15">
      <c r="A433" s="51" t="s">
        <v>32</v>
      </c>
      <c r="B433" s="23">
        <v>508400</v>
      </c>
      <c r="C433" s="23"/>
      <c r="D433" s="23"/>
      <c r="E433" s="23"/>
      <c r="F433" s="23">
        <v>508400</v>
      </c>
    </row>
    <row r="434" spans="1:6" ht="15">
      <c r="A434" s="52" t="s">
        <v>50</v>
      </c>
      <c r="B434" s="23">
        <v>508400</v>
      </c>
      <c r="C434" s="23"/>
      <c r="D434" s="23"/>
      <c r="E434" s="23"/>
      <c r="F434" s="23">
        <v>508400</v>
      </c>
    </row>
    <row r="435" spans="1:6" ht="15">
      <c r="A435" s="50" t="s">
        <v>145</v>
      </c>
      <c r="B435" s="23">
        <v>508400</v>
      </c>
      <c r="C435" s="23"/>
      <c r="D435" s="23"/>
      <c r="E435" s="23"/>
      <c r="F435" s="23">
        <v>508400</v>
      </c>
    </row>
    <row r="436" spans="1:6" ht="15">
      <c r="A436" s="51" t="s">
        <v>32</v>
      </c>
      <c r="B436" s="23">
        <v>508400</v>
      </c>
      <c r="C436" s="23"/>
      <c r="D436" s="23"/>
      <c r="E436" s="23"/>
      <c r="F436" s="23">
        <v>508400</v>
      </c>
    </row>
    <row r="437" spans="1:6" ht="15">
      <c r="A437" s="52" t="s">
        <v>50</v>
      </c>
      <c r="B437" s="23">
        <v>508400</v>
      </c>
      <c r="C437" s="23"/>
      <c r="D437" s="23"/>
      <c r="E437" s="23"/>
      <c r="F437" s="23">
        <v>508400</v>
      </c>
    </row>
    <row r="438" spans="1:6" ht="15">
      <c r="A438" s="50" t="s">
        <v>374</v>
      </c>
      <c r="B438" s="23"/>
      <c r="C438" s="23"/>
      <c r="D438" s="23"/>
      <c r="E438" s="23">
        <v>154000</v>
      </c>
      <c r="F438" s="23">
        <v>154000</v>
      </c>
    </row>
    <row r="439" spans="1:6" ht="15">
      <c r="A439" s="51" t="s">
        <v>273</v>
      </c>
      <c r="B439" s="23"/>
      <c r="C439" s="23"/>
      <c r="D439" s="23"/>
      <c r="E439" s="23">
        <v>154000</v>
      </c>
      <c r="F439" s="23">
        <v>154000</v>
      </c>
    </row>
    <row r="440" spans="1:6" ht="15">
      <c r="A440" s="52" t="s">
        <v>385</v>
      </c>
      <c r="B440" s="23"/>
      <c r="C440" s="23"/>
      <c r="D440" s="23"/>
      <c r="E440" s="23">
        <v>154000</v>
      </c>
      <c r="F440" s="23">
        <v>154000</v>
      </c>
    </row>
    <row r="441" spans="1:6" ht="15">
      <c r="A441" s="50" t="s">
        <v>150</v>
      </c>
      <c r="B441" s="23">
        <v>508400</v>
      </c>
      <c r="C441" s="23"/>
      <c r="D441" s="23"/>
      <c r="E441" s="23"/>
      <c r="F441" s="23">
        <v>508400</v>
      </c>
    </row>
    <row r="442" spans="1:6" ht="15">
      <c r="A442" s="51" t="s">
        <v>32</v>
      </c>
      <c r="B442" s="23">
        <v>508400</v>
      </c>
      <c r="C442" s="23"/>
      <c r="D442" s="23"/>
      <c r="E442" s="23"/>
      <c r="F442" s="23">
        <v>508400</v>
      </c>
    </row>
    <row r="443" spans="1:6" ht="15">
      <c r="A443" s="52" t="s">
        <v>50</v>
      </c>
      <c r="B443" s="23">
        <v>508400</v>
      </c>
      <c r="C443" s="23"/>
      <c r="D443" s="23"/>
      <c r="E443" s="23"/>
      <c r="F443" s="23">
        <v>508400</v>
      </c>
    </row>
    <row r="444" spans="1:6" ht="15">
      <c r="A444" s="16" t="s">
        <v>59</v>
      </c>
      <c r="B444" s="23">
        <v>2189061.9200215545</v>
      </c>
      <c r="C444" s="23"/>
      <c r="D444" s="23"/>
      <c r="E444" s="23">
        <v>754914.02</v>
      </c>
      <c r="F444" s="23">
        <v>2943975.940021554</v>
      </c>
    </row>
    <row r="445" spans="1:6" ht="15">
      <c r="A445" s="25" t="s">
        <v>10</v>
      </c>
      <c r="B445" s="23">
        <v>1172261.9200215542</v>
      </c>
      <c r="C445" s="23"/>
      <c r="D445" s="23"/>
      <c r="E445" s="23">
        <v>446914.02</v>
      </c>
      <c r="F445" s="23">
        <v>1619175.9400215542</v>
      </c>
    </row>
    <row r="446" spans="1:6" ht="15">
      <c r="A446" s="50" t="s">
        <v>107</v>
      </c>
      <c r="B446" s="23">
        <v>428399.40499999997</v>
      </c>
      <c r="C446" s="23"/>
      <c r="D446" s="23"/>
      <c r="E446" s="23"/>
      <c r="F446" s="23">
        <v>428399.40499999997</v>
      </c>
    </row>
    <row r="447" spans="1:6" ht="15">
      <c r="A447" s="51" t="s">
        <v>32</v>
      </c>
      <c r="B447" s="23">
        <v>428399.40499999997</v>
      </c>
      <c r="C447" s="23"/>
      <c r="D447" s="23"/>
      <c r="E447" s="23"/>
      <c r="F447" s="23">
        <v>428399.40499999997</v>
      </c>
    </row>
    <row r="448" spans="1:6" ht="15">
      <c r="A448" s="52" t="s">
        <v>50</v>
      </c>
      <c r="B448" s="23">
        <v>428399.40499999997</v>
      </c>
      <c r="C448" s="23"/>
      <c r="D448" s="23"/>
      <c r="E448" s="23"/>
      <c r="F448" s="23">
        <v>428399.40499999997</v>
      </c>
    </row>
    <row r="449" spans="1:6" ht="15">
      <c r="A449" s="50" t="s">
        <v>57</v>
      </c>
      <c r="B449" s="23">
        <v>743862.5150215543</v>
      </c>
      <c r="C449" s="23"/>
      <c r="D449" s="23"/>
      <c r="E449" s="23"/>
      <c r="F449" s="23">
        <v>743862.5150215543</v>
      </c>
    </row>
    <row r="450" spans="1:6" ht="15">
      <c r="A450" s="51" t="s">
        <v>32</v>
      </c>
      <c r="B450" s="23">
        <v>743862.5150215543</v>
      </c>
      <c r="C450" s="23"/>
      <c r="D450" s="23"/>
      <c r="E450" s="23"/>
      <c r="F450" s="23">
        <v>743862.5150215543</v>
      </c>
    </row>
    <row r="451" spans="1:6" ht="15">
      <c r="A451" s="52" t="s">
        <v>50</v>
      </c>
      <c r="B451" s="23">
        <v>743862.5150215543</v>
      </c>
      <c r="C451" s="23"/>
      <c r="D451" s="23"/>
      <c r="E451" s="23"/>
      <c r="F451" s="23">
        <v>743862.5150215543</v>
      </c>
    </row>
    <row r="452" spans="1:6" ht="15">
      <c r="A452" s="50" t="s">
        <v>297</v>
      </c>
      <c r="B452" s="23"/>
      <c r="C452" s="23"/>
      <c r="D452" s="23"/>
      <c r="E452" s="23">
        <v>446914.02</v>
      </c>
      <c r="F452" s="23">
        <v>446914.02</v>
      </c>
    </row>
    <row r="453" spans="1:6" ht="15">
      <c r="A453" s="51" t="s">
        <v>273</v>
      </c>
      <c r="B453" s="23"/>
      <c r="C453" s="23"/>
      <c r="D453" s="23"/>
      <c r="E453" s="23">
        <v>223457.01</v>
      </c>
      <c r="F453" s="23">
        <v>223457.01</v>
      </c>
    </row>
    <row r="454" spans="1:6" ht="15">
      <c r="A454" s="52" t="s">
        <v>298</v>
      </c>
      <c r="B454" s="23"/>
      <c r="C454" s="23"/>
      <c r="D454" s="23"/>
      <c r="E454" s="23">
        <v>223457.01</v>
      </c>
      <c r="F454" s="23">
        <v>223457.01</v>
      </c>
    </row>
    <row r="455" spans="1:6" ht="15">
      <c r="A455" s="51" t="s">
        <v>13</v>
      </c>
      <c r="B455" s="23"/>
      <c r="C455" s="23"/>
      <c r="D455" s="23"/>
      <c r="E455" s="23">
        <v>223457.00999999998</v>
      </c>
      <c r="F455" s="23">
        <v>223457.00999999998</v>
      </c>
    </row>
    <row r="456" spans="1:6" ht="15">
      <c r="A456" s="52" t="s">
        <v>331</v>
      </c>
      <c r="B456" s="23"/>
      <c r="C456" s="23"/>
      <c r="D456" s="23"/>
      <c r="E456" s="23">
        <v>223457.00999999998</v>
      </c>
      <c r="F456" s="23">
        <v>223457.00999999998</v>
      </c>
    </row>
    <row r="457" spans="1:6" ht="15">
      <c r="A457" s="25" t="s">
        <v>122</v>
      </c>
      <c r="B457" s="23">
        <v>1016800</v>
      </c>
      <c r="C457" s="23"/>
      <c r="D457" s="23"/>
      <c r="E457" s="23">
        <v>308000</v>
      </c>
      <c r="F457" s="23">
        <v>1324800</v>
      </c>
    </row>
    <row r="458" spans="1:6" ht="15">
      <c r="A458" s="50" t="s">
        <v>132</v>
      </c>
      <c r="B458" s="23">
        <v>508400</v>
      </c>
      <c r="C458" s="23"/>
      <c r="D458" s="23"/>
      <c r="E458" s="23"/>
      <c r="F458" s="23">
        <v>508400</v>
      </c>
    </row>
    <row r="459" spans="1:6" ht="15">
      <c r="A459" s="51" t="s">
        <v>32</v>
      </c>
      <c r="B459" s="23">
        <v>508400</v>
      </c>
      <c r="C459" s="23"/>
      <c r="D459" s="23"/>
      <c r="E459" s="23"/>
      <c r="F459" s="23">
        <v>508400</v>
      </c>
    </row>
    <row r="460" spans="1:6" ht="15">
      <c r="A460" s="52" t="s">
        <v>50</v>
      </c>
      <c r="B460" s="23">
        <v>508400</v>
      </c>
      <c r="C460" s="23"/>
      <c r="D460" s="23"/>
      <c r="E460" s="23"/>
      <c r="F460" s="23">
        <v>508400</v>
      </c>
    </row>
    <row r="461" spans="1:6" ht="15">
      <c r="A461" s="50" t="s">
        <v>133</v>
      </c>
      <c r="B461" s="23">
        <v>508400</v>
      </c>
      <c r="C461" s="23"/>
      <c r="D461" s="23"/>
      <c r="E461" s="23"/>
      <c r="F461" s="23">
        <v>508400</v>
      </c>
    </row>
    <row r="462" spans="1:6" ht="15">
      <c r="A462" s="51" t="s">
        <v>32</v>
      </c>
      <c r="B462" s="23">
        <v>508400</v>
      </c>
      <c r="C462" s="23"/>
      <c r="D462" s="23"/>
      <c r="E462" s="23"/>
      <c r="F462" s="23">
        <v>508400</v>
      </c>
    </row>
    <row r="463" spans="1:6" ht="15">
      <c r="A463" s="52" t="s">
        <v>50</v>
      </c>
      <c r="B463" s="23">
        <v>508400</v>
      </c>
      <c r="C463" s="23"/>
      <c r="D463" s="23"/>
      <c r="E463" s="23"/>
      <c r="F463" s="23">
        <v>508400</v>
      </c>
    </row>
    <row r="464" spans="1:6" ht="15">
      <c r="A464" s="50" t="s">
        <v>365</v>
      </c>
      <c r="B464" s="23"/>
      <c r="C464" s="23"/>
      <c r="D464" s="23"/>
      <c r="E464" s="23">
        <v>154000</v>
      </c>
      <c r="F464" s="23">
        <v>154000</v>
      </c>
    </row>
    <row r="465" spans="1:6" ht="15">
      <c r="A465" s="51" t="s">
        <v>273</v>
      </c>
      <c r="B465" s="23"/>
      <c r="C465" s="23"/>
      <c r="D465" s="23"/>
      <c r="E465" s="23">
        <v>154000</v>
      </c>
      <c r="F465" s="23">
        <v>154000</v>
      </c>
    </row>
    <row r="466" spans="1:6" ht="15">
      <c r="A466" s="52" t="s">
        <v>385</v>
      </c>
      <c r="B466" s="23"/>
      <c r="C466" s="23"/>
      <c r="D466" s="23"/>
      <c r="E466" s="23">
        <v>154000</v>
      </c>
      <c r="F466" s="23">
        <v>154000</v>
      </c>
    </row>
    <row r="467" spans="1:6" ht="15">
      <c r="A467" s="50" t="s">
        <v>364</v>
      </c>
      <c r="B467" s="23"/>
      <c r="C467" s="23"/>
      <c r="D467" s="23"/>
      <c r="E467" s="23">
        <v>154000</v>
      </c>
      <c r="F467" s="23">
        <v>154000</v>
      </c>
    </row>
    <row r="468" spans="1:6" ht="15">
      <c r="A468" s="51" t="s">
        <v>273</v>
      </c>
      <c r="B468" s="23"/>
      <c r="C468" s="23"/>
      <c r="D468" s="23"/>
      <c r="E468" s="23">
        <v>154000</v>
      </c>
      <c r="F468" s="23">
        <v>154000</v>
      </c>
    </row>
    <row r="469" spans="1:6" ht="15">
      <c r="A469" s="52" t="s">
        <v>385</v>
      </c>
      <c r="B469" s="23"/>
      <c r="C469" s="23"/>
      <c r="D469" s="23"/>
      <c r="E469" s="23">
        <v>154000</v>
      </c>
      <c r="F469" s="23">
        <v>154000</v>
      </c>
    </row>
    <row r="470" spans="1:6" ht="15">
      <c r="A470" s="16" t="s">
        <v>70</v>
      </c>
      <c r="B470" s="23">
        <v>6579116.997306617</v>
      </c>
      <c r="C470" s="23"/>
      <c r="D470" s="23">
        <v>2967974</v>
      </c>
      <c r="E470" s="23">
        <v>2990453</v>
      </c>
      <c r="F470" s="23">
        <v>12537543.997306617</v>
      </c>
    </row>
    <row r="471" spans="1:6" ht="15">
      <c r="A471" s="25" t="s">
        <v>10</v>
      </c>
      <c r="B471" s="23">
        <v>3482713.8473066166</v>
      </c>
      <c r="C471" s="23"/>
      <c r="D471" s="23">
        <v>2967974</v>
      </c>
      <c r="E471" s="23">
        <v>2682453</v>
      </c>
      <c r="F471" s="23">
        <v>9133140.847306617</v>
      </c>
    </row>
    <row r="472" spans="1:6" ht="15">
      <c r="A472" s="50" t="s">
        <v>74</v>
      </c>
      <c r="B472" s="23">
        <v>611383.942607977</v>
      </c>
      <c r="C472" s="23"/>
      <c r="D472" s="23"/>
      <c r="E472" s="23"/>
      <c r="F472" s="23">
        <v>611383.942607977</v>
      </c>
    </row>
    <row r="473" spans="1:6" ht="15">
      <c r="A473" s="51" t="s">
        <v>32</v>
      </c>
      <c r="B473" s="23">
        <v>611383.942607977</v>
      </c>
      <c r="C473" s="23"/>
      <c r="D473" s="23"/>
      <c r="E473" s="23"/>
      <c r="F473" s="23">
        <v>611383.942607977</v>
      </c>
    </row>
    <row r="474" spans="1:6" ht="15">
      <c r="A474" s="52" t="s">
        <v>50</v>
      </c>
      <c r="B474" s="23">
        <v>611383.942607977</v>
      </c>
      <c r="C474" s="23"/>
      <c r="D474" s="23"/>
      <c r="E474" s="23"/>
      <c r="F474" s="23">
        <v>611383.942607977</v>
      </c>
    </row>
    <row r="475" spans="1:6" ht="15">
      <c r="A475" s="50" t="s">
        <v>76</v>
      </c>
      <c r="B475" s="23">
        <v>385911.248036468</v>
      </c>
      <c r="C475" s="23"/>
      <c r="D475" s="23"/>
      <c r="E475" s="23"/>
      <c r="F475" s="23">
        <v>385911.248036468</v>
      </c>
    </row>
    <row r="476" spans="1:6" ht="15">
      <c r="A476" s="51" t="s">
        <v>32</v>
      </c>
      <c r="B476" s="23">
        <v>385911.248036468</v>
      </c>
      <c r="C476" s="23"/>
      <c r="D476" s="23"/>
      <c r="E476" s="23"/>
      <c r="F476" s="23">
        <v>385911.248036468</v>
      </c>
    </row>
    <row r="477" spans="1:6" ht="15">
      <c r="A477" s="52" t="s">
        <v>50</v>
      </c>
      <c r="B477" s="23">
        <v>385911.248036468</v>
      </c>
      <c r="C477" s="23"/>
      <c r="D477" s="23"/>
      <c r="E477" s="23"/>
      <c r="F477" s="23">
        <v>385911.248036468</v>
      </c>
    </row>
    <row r="478" spans="1:6" ht="15">
      <c r="A478" s="50" t="s">
        <v>68</v>
      </c>
      <c r="B478" s="23">
        <v>557548.2770130349</v>
      </c>
      <c r="C478" s="23"/>
      <c r="D478" s="23"/>
      <c r="E478" s="23"/>
      <c r="F478" s="23">
        <v>557548.2770130349</v>
      </c>
    </row>
    <row r="479" spans="1:6" ht="15">
      <c r="A479" s="51" t="s">
        <v>32</v>
      </c>
      <c r="B479" s="23">
        <v>557548.2770130349</v>
      </c>
      <c r="C479" s="23"/>
      <c r="D479" s="23"/>
      <c r="E479" s="23"/>
      <c r="F479" s="23">
        <v>557548.2770130349</v>
      </c>
    </row>
    <row r="480" spans="1:6" ht="15">
      <c r="A480" s="52" t="s">
        <v>50</v>
      </c>
      <c r="B480" s="23">
        <v>557548.2770130349</v>
      </c>
      <c r="C480" s="23"/>
      <c r="D480" s="23"/>
      <c r="E480" s="23"/>
      <c r="F480" s="23">
        <v>557548.2770130349</v>
      </c>
    </row>
    <row r="481" spans="1:6" ht="15">
      <c r="A481" s="50" t="s">
        <v>71</v>
      </c>
      <c r="B481" s="23">
        <v>1236004.8287977388</v>
      </c>
      <c r="C481" s="23"/>
      <c r="D481" s="23">
        <v>897216</v>
      </c>
      <c r="E481" s="23"/>
      <c r="F481" s="23">
        <v>2133220.828797739</v>
      </c>
    </row>
    <row r="482" spans="1:6" ht="15">
      <c r="A482" s="51" t="s">
        <v>32</v>
      </c>
      <c r="B482" s="23">
        <v>1236004.8287977388</v>
      </c>
      <c r="C482" s="23"/>
      <c r="D482" s="23"/>
      <c r="E482" s="23"/>
      <c r="F482" s="23">
        <v>1236004.8287977388</v>
      </c>
    </row>
    <row r="483" spans="1:6" ht="15">
      <c r="A483" s="52" t="s">
        <v>50</v>
      </c>
      <c r="B483" s="23">
        <v>1236004.8287977388</v>
      </c>
      <c r="C483" s="23"/>
      <c r="D483" s="23"/>
      <c r="E483" s="23"/>
      <c r="F483" s="23">
        <v>1236004.8287977388</v>
      </c>
    </row>
    <row r="484" spans="1:6" ht="15">
      <c r="A484" s="51" t="s">
        <v>236</v>
      </c>
      <c r="B484" s="23"/>
      <c r="C484" s="23"/>
      <c r="D484" s="23">
        <v>897216</v>
      </c>
      <c r="E484" s="23"/>
      <c r="F484" s="23">
        <v>897216</v>
      </c>
    </row>
    <row r="485" spans="1:6" ht="15">
      <c r="A485" s="52" t="s">
        <v>249</v>
      </c>
      <c r="B485" s="23"/>
      <c r="C485" s="23"/>
      <c r="D485" s="23">
        <v>897216</v>
      </c>
      <c r="E485" s="23"/>
      <c r="F485" s="23">
        <v>897216</v>
      </c>
    </row>
    <row r="486" spans="1:6" ht="15">
      <c r="A486" s="50" t="s">
        <v>250</v>
      </c>
      <c r="B486" s="23"/>
      <c r="C486" s="23"/>
      <c r="D486" s="23"/>
      <c r="E486" s="23">
        <v>897216</v>
      </c>
      <c r="F486" s="23">
        <v>897216</v>
      </c>
    </row>
    <row r="487" spans="1:6" ht="15">
      <c r="A487" s="51" t="s">
        <v>236</v>
      </c>
      <c r="B487" s="23"/>
      <c r="C487" s="23"/>
      <c r="D487" s="23"/>
      <c r="E487" s="23">
        <v>897216</v>
      </c>
      <c r="F487" s="23">
        <v>897216</v>
      </c>
    </row>
    <row r="488" spans="1:6" ht="15">
      <c r="A488" s="52" t="s">
        <v>249</v>
      </c>
      <c r="B488" s="23"/>
      <c r="C488" s="23"/>
      <c r="D488" s="23"/>
      <c r="E488" s="23">
        <v>897216</v>
      </c>
      <c r="F488" s="23">
        <v>897216</v>
      </c>
    </row>
    <row r="489" spans="1:6" ht="15">
      <c r="A489" s="50" t="s">
        <v>274</v>
      </c>
      <c r="B489" s="23"/>
      <c r="C489" s="23"/>
      <c r="D489" s="23"/>
      <c r="E489" s="23">
        <v>1785237</v>
      </c>
      <c r="F489" s="23">
        <v>1785237</v>
      </c>
    </row>
    <row r="490" spans="1:6" ht="15">
      <c r="A490" s="51" t="s">
        <v>13</v>
      </c>
      <c r="B490" s="23"/>
      <c r="C490" s="23"/>
      <c r="D490" s="23"/>
      <c r="E490" s="23">
        <v>1785237</v>
      </c>
      <c r="F490" s="23">
        <v>1785237</v>
      </c>
    </row>
    <row r="491" spans="1:6" ht="15">
      <c r="A491" s="52" t="s">
        <v>334</v>
      </c>
      <c r="B491" s="23"/>
      <c r="C491" s="23"/>
      <c r="D491" s="23"/>
      <c r="E491" s="23">
        <v>468463</v>
      </c>
      <c r="F491" s="23">
        <v>468463</v>
      </c>
    </row>
    <row r="492" spans="1:6" ht="15">
      <c r="A492" s="52" t="s">
        <v>302</v>
      </c>
      <c r="B492" s="23"/>
      <c r="C492" s="23"/>
      <c r="D492" s="23"/>
      <c r="E492" s="23">
        <v>468463</v>
      </c>
      <c r="F492" s="23">
        <v>468463</v>
      </c>
    </row>
    <row r="493" spans="1:6" ht="15">
      <c r="A493" s="52" t="s">
        <v>308</v>
      </c>
      <c r="B493" s="23"/>
      <c r="C493" s="23"/>
      <c r="D493" s="23"/>
      <c r="E493" s="23">
        <v>848311</v>
      </c>
      <c r="F493" s="23">
        <v>848311</v>
      </c>
    </row>
    <row r="494" spans="1:6" ht="15">
      <c r="A494" s="50" t="s">
        <v>73</v>
      </c>
      <c r="B494" s="23">
        <v>691865.5508513979</v>
      </c>
      <c r="C494" s="23"/>
      <c r="D494" s="23"/>
      <c r="E494" s="23"/>
      <c r="F494" s="23">
        <v>691865.5508513979</v>
      </c>
    </row>
    <row r="495" spans="1:6" ht="15">
      <c r="A495" s="51" t="s">
        <v>32</v>
      </c>
      <c r="B495" s="23">
        <v>691865.5508513979</v>
      </c>
      <c r="C495" s="23"/>
      <c r="D495" s="23"/>
      <c r="E495" s="23"/>
      <c r="F495" s="23">
        <v>691865.5508513979</v>
      </c>
    </row>
    <row r="496" spans="1:6" ht="15">
      <c r="A496" s="52" t="s">
        <v>50</v>
      </c>
      <c r="B496" s="23">
        <v>691865.5508513979</v>
      </c>
      <c r="C496" s="23"/>
      <c r="D496" s="23"/>
      <c r="E496" s="23"/>
      <c r="F496" s="23">
        <v>691865.5508513979</v>
      </c>
    </row>
    <row r="497" spans="1:6" ht="15">
      <c r="A497" s="50" t="s">
        <v>262</v>
      </c>
      <c r="B497" s="23"/>
      <c r="C497" s="23"/>
      <c r="D497" s="23">
        <v>1713758</v>
      </c>
      <c r="E497" s="23"/>
      <c r="F497" s="23">
        <v>1713758</v>
      </c>
    </row>
    <row r="498" spans="1:6" ht="15">
      <c r="A498" s="51" t="s">
        <v>205</v>
      </c>
      <c r="B498" s="23"/>
      <c r="C498" s="23"/>
      <c r="D498" s="23">
        <v>1713758</v>
      </c>
      <c r="E498" s="23"/>
      <c r="F498" s="23">
        <v>1713758</v>
      </c>
    </row>
    <row r="499" spans="1:6" ht="15">
      <c r="A499" s="52" t="s">
        <v>264</v>
      </c>
      <c r="B499" s="23"/>
      <c r="C499" s="23"/>
      <c r="D499" s="23">
        <v>1713758</v>
      </c>
      <c r="E499" s="23"/>
      <c r="F499" s="23">
        <v>1713758</v>
      </c>
    </row>
    <row r="500" spans="1:6" ht="15">
      <c r="A500" s="50" t="s">
        <v>20</v>
      </c>
      <c r="B500" s="23"/>
      <c r="C500" s="23"/>
      <c r="D500" s="23">
        <v>357000</v>
      </c>
      <c r="E500" s="23"/>
      <c r="F500" s="23">
        <v>357000</v>
      </c>
    </row>
    <row r="501" spans="1:6" ht="15">
      <c r="A501" s="51" t="s">
        <v>216</v>
      </c>
      <c r="B501" s="23"/>
      <c r="C501" s="23"/>
      <c r="D501" s="23">
        <v>357000</v>
      </c>
      <c r="E501" s="23"/>
      <c r="F501" s="23">
        <v>357000</v>
      </c>
    </row>
    <row r="502" spans="1:6" ht="15">
      <c r="A502" s="52" t="s">
        <v>229</v>
      </c>
      <c r="B502" s="23"/>
      <c r="C502" s="23"/>
      <c r="D502" s="23">
        <v>357000</v>
      </c>
      <c r="E502" s="23"/>
      <c r="F502" s="23">
        <v>357000</v>
      </c>
    </row>
    <row r="503" spans="1:6" ht="15">
      <c r="A503" s="25" t="s">
        <v>122</v>
      </c>
      <c r="B503" s="23">
        <v>3096403.15</v>
      </c>
      <c r="C503" s="23"/>
      <c r="D503" s="23"/>
      <c r="E503" s="23">
        <v>308000</v>
      </c>
      <c r="F503" s="23">
        <v>3404403.15</v>
      </c>
    </row>
    <row r="504" spans="1:6" ht="15">
      <c r="A504" s="50" t="s">
        <v>177</v>
      </c>
      <c r="B504" s="23">
        <v>554403.15</v>
      </c>
      <c r="C504" s="23"/>
      <c r="D504" s="23"/>
      <c r="E504" s="23"/>
      <c r="F504" s="23">
        <v>554403.15</v>
      </c>
    </row>
    <row r="505" spans="1:6" ht="15">
      <c r="A505" s="51" t="s">
        <v>32</v>
      </c>
      <c r="B505" s="23">
        <v>554403.15</v>
      </c>
      <c r="C505" s="23"/>
      <c r="D505" s="23"/>
      <c r="E505" s="23"/>
      <c r="F505" s="23">
        <v>554403.15</v>
      </c>
    </row>
    <row r="506" spans="1:6" ht="15">
      <c r="A506" s="52" t="s">
        <v>50</v>
      </c>
      <c r="B506" s="23">
        <v>554403.15</v>
      </c>
      <c r="C506" s="23"/>
      <c r="D506" s="23"/>
      <c r="E506" s="23"/>
      <c r="F506" s="23">
        <v>554403.15</v>
      </c>
    </row>
    <row r="507" spans="1:6" ht="15">
      <c r="A507" s="50" t="s">
        <v>128</v>
      </c>
      <c r="B507" s="23">
        <v>508400</v>
      </c>
      <c r="C507" s="23"/>
      <c r="D507" s="23"/>
      <c r="E507" s="23"/>
      <c r="F507" s="23">
        <v>508400</v>
      </c>
    </row>
    <row r="508" spans="1:6" ht="15">
      <c r="A508" s="51" t="s">
        <v>32</v>
      </c>
      <c r="B508" s="23">
        <v>508400</v>
      </c>
      <c r="C508" s="23"/>
      <c r="D508" s="23"/>
      <c r="E508" s="23"/>
      <c r="F508" s="23">
        <v>508400</v>
      </c>
    </row>
    <row r="509" spans="1:6" ht="15">
      <c r="A509" s="52" t="s">
        <v>50</v>
      </c>
      <c r="B509" s="23">
        <v>508400</v>
      </c>
      <c r="C509" s="23"/>
      <c r="D509" s="23"/>
      <c r="E509" s="23"/>
      <c r="F509" s="23">
        <v>508400</v>
      </c>
    </row>
    <row r="510" spans="1:6" ht="15">
      <c r="A510" s="50" t="s">
        <v>154</v>
      </c>
      <c r="B510" s="23">
        <v>508400</v>
      </c>
      <c r="C510" s="23"/>
      <c r="D510" s="23"/>
      <c r="E510" s="23"/>
      <c r="F510" s="23">
        <v>508400</v>
      </c>
    </row>
    <row r="511" spans="1:6" ht="15">
      <c r="A511" s="51" t="s">
        <v>32</v>
      </c>
      <c r="B511" s="23">
        <v>508400</v>
      </c>
      <c r="C511" s="23"/>
      <c r="D511" s="23"/>
      <c r="E511" s="23"/>
      <c r="F511" s="23">
        <v>508400</v>
      </c>
    </row>
    <row r="512" spans="1:6" ht="15">
      <c r="A512" s="52" t="s">
        <v>50</v>
      </c>
      <c r="B512" s="23">
        <v>508400</v>
      </c>
      <c r="C512" s="23"/>
      <c r="D512" s="23"/>
      <c r="E512" s="23"/>
      <c r="F512" s="23">
        <v>508400</v>
      </c>
    </row>
    <row r="513" spans="1:6" ht="15">
      <c r="A513" s="50" t="s">
        <v>144</v>
      </c>
      <c r="B513" s="23">
        <v>508400</v>
      </c>
      <c r="C513" s="23"/>
      <c r="D513" s="23"/>
      <c r="E513" s="23"/>
      <c r="F513" s="23">
        <v>508400</v>
      </c>
    </row>
    <row r="514" spans="1:6" ht="15">
      <c r="A514" s="51" t="s">
        <v>32</v>
      </c>
      <c r="B514" s="23">
        <v>508400</v>
      </c>
      <c r="C514" s="23"/>
      <c r="D514" s="23"/>
      <c r="E514" s="23"/>
      <c r="F514" s="23">
        <v>508400</v>
      </c>
    </row>
    <row r="515" spans="1:6" ht="15">
      <c r="A515" s="52" t="s">
        <v>50</v>
      </c>
      <c r="B515" s="23">
        <v>508400</v>
      </c>
      <c r="C515" s="23"/>
      <c r="D515" s="23"/>
      <c r="E515" s="23"/>
      <c r="F515" s="23">
        <v>508400</v>
      </c>
    </row>
    <row r="516" spans="1:6" ht="15">
      <c r="A516" s="50" t="s">
        <v>148</v>
      </c>
      <c r="B516" s="23">
        <v>508400</v>
      </c>
      <c r="C516" s="23"/>
      <c r="D516" s="23"/>
      <c r="E516" s="23"/>
      <c r="F516" s="23">
        <v>508400</v>
      </c>
    </row>
    <row r="517" spans="1:6" ht="15">
      <c r="A517" s="51" t="s">
        <v>32</v>
      </c>
      <c r="B517" s="23">
        <v>508400</v>
      </c>
      <c r="C517" s="23"/>
      <c r="D517" s="23"/>
      <c r="E517" s="23"/>
      <c r="F517" s="23">
        <v>508400</v>
      </c>
    </row>
    <row r="518" spans="1:6" ht="15">
      <c r="A518" s="52" t="s">
        <v>50</v>
      </c>
      <c r="B518" s="23">
        <v>508400</v>
      </c>
      <c r="C518" s="23"/>
      <c r="D518" s="23"/>
      <c r="E518" s="23"/>
      <c r="F518" s="23">
        <v>508400</v>
      </c>
    </row>
    <row r="519" spans="1:6" ht="15">
      <c r="A519" s="50" t="s">
        <v>373</v>
      </c>
      <c r="B519" s="23"/>
      <c r="C519" s="23"/>
      <c r="D519" s="23"/>
      <c r="E519" s="23">
        <v>154000</v>
      </c>
      <c r="F519" s="23">
        <v>154000</v>
      </c>
    </row>
    <row r="520" spans="1:6" ht="15">
      <c r="A520" s="51" t="s">
        <v>273</v>
      </c>
      <c r="B520" s="23"/>
      <c r="C520" s="23"/>
      <c r="D520" s="23"/>
      <c r="E520" s="23">
        <v>154000</v>
      </c>
      <c r="F520" s="23">
        <v>154000</v>
      </c>
    </row>
    <row r="521" spans="1:6" ht="15">
      <c r="A521" s="52" t="s">
        <v>385</v>
      </c>
      <c r="B521" s="23"/>
      <c r="C521" s="23"/>
      <c r="D521" s="23"/>
      <c r="E521" s="23">
        <v>154000</v>
      </c>
      <c r="F521" s="23">
        <v>154000</v>
      </c>
    </row>
    <row r="522" spans="1:6" ht="15">
      <c r="A522" s="50" t="s">
        <v>142</v>
      </c>
      <c r="B522" s="23">
        <v>508400</v>
      </c>
      <c r="C522" s="23"/>
      <c r="D522" s="23"/>
      <c r="E522" s="23"/>
      <c r="F522" s="23">
        <v>508400</v>
      </c>
    </row>
    <row r="523" spans="1:6" ht="15">
      <c r="A523" s="51" t="s">
        <v>32</v>
      </c>
      <c r="B523" s="23">
        <v>508400</v>
      </c>
      <c r="C523" s="23"/>
      <c r="D523" s="23"/>
      <c r="E523" s="23"/>
      <c r="F523" s="23">
        <v>508400</v>
      </c>
    </row>
    <row r="524" spans="1:6" ht="15">
      <c r="A524" s="52" t="s">
        <v>50</v>
      </c>
      <c r="B524" s="23">
        <v>508400</v>
      </c>
      <c r="C524" s="23"/>
      <c r="D524" s="23"/>
      <c r="E524" s="23"/>
      <c r="F524" s="23">
        <v>508400</v>
      </c>
    </row>
    <row r="525" spans="1:6" ht="15">
      <c r="A525" s="50" t="s">
        <v>372</v>
      </c>
      <c r="B525" s="23"/>
      <c r="C525" s="23"/>
      <c r="D525" s="23"/>
      <c r="E525" s="23">
        <v>154000</v>
      </c>
      <c r="F525" s="23">
        <v>154000</v>
      </c>
    </row>
    <row r="526" spans="1:6" ht="15">
      <c r="A526" s="51" t="s">
        <v>273</v>
      </c>
      <c r="B526" s="23"/>
      <c r="C526" s="23"/>
      <c r="D526" s="23"/>
      <c r="E526" s="23">
        <v>154000</v>
      </c>
      <c r="F526" s="23">
        <v>154000</v>
      </c>
    </row>
    <row r="527" spans="1:6" ht="15">
      <c r="A527" s="52" t="s">
        <v>385</v>
      </c>
      <c r="B527" s="23"/>
      <c r="C527" s="23"/>
      <c r="D527" s="23"/>
      <c r="E527" s="23">
        <v>154000</v>
      </c>
      <c r="F527" s="23">
        <v>154000</v>
      </c>
    </row>
    <row r="528" spans="1:6" ht="15">
      <c r="A528" s="16" t="s">
        <v>270</v>
      </c>
      <c r="B528" s="23">
        <v>46558748.23381559</v>
      </c>
      <c r="C528" s="23">
        <v>210634</v>
      </c>
      <c r="D528" s="23">
        <v>17656903</v>
      </c>
      <c r="E528" s="23">
        <v>22843987.318000004</v>
      </c>
      <c r="F528" s="23">
        <v>87270272.55181563</v>
      </c>
    </row>
    <row r="529" spans="2:6" ht="15">
      <c r="B529"/>
      <c r="C529"/>
      <c r="D529"/>
      <c r="E529"/>
      <c r="F529"/>
    </row>
    <row r="530" spans="2:6" ht="15">
      <c r="B530"/>
      <c r="C530"/>
      <c r="D530"/>
      <c r="E530"/>
      <c r="F530"/>
    </row>
    <row r="531" spans="2:6" ht="15">
      <c r="B531"/>
      <c r="C531"/>
      <c r="D531"/>
      <c r="E531"/>
      <c r="F531"/>
    </row>
    <row r="532" spans="2:6" ht="15">
      <c r="B532"/>
      <c r="C532"/>
      <c r="D532"/>
      <c r="E532"/>
      <c r="F532"/>
    </row>
    <row r="533" spans="2:6" ht="15">
      <c r="B533"/>
      <c r="C533"/>
      <c r="D533"/>
      <c r="E533"/>
      <c r="F533"/>
    </row>
    <row r="534" spans="2:6" ht="15">
      <c r="B534"/>
      <c r="C534"/>
      <c r="D534"/>
      <c r="E534"/>
      <c r="F534"/>
    </row>
    <row r="535" spans="2:6" ht="15">
      <c r="B535"/>
      <c r="C535"/>
      <c r="D535"/>
      <c r="E535"/>
      <c r="F535"/>
    </row>
    <row r="536" spans="2:6" ht="15">
      <c r="B536"/>
      <c r="C536"/>
      <c r="D536"/>
      <c r="E536"/>
      <c r="F536"/>
    </row>
    <row r="537" spans="2:6" ht="15">
      <c r="B537"/>
      <c r="C537"/>
      <c r="D537"/>
      <c r="E537"/>
      <c r="F537"/>
    </row>
    <row r="538" spans="2:6" ht="15">
      <c r="B538"/>
      <c r="C538"/>
      <c r="D538"/>
      <c r="E538"/>
      <c r="F538"/>
    </row>
    <row r="539" spans="2:6" ht="15">
      <c r="B539"/>
      <c r="C539"/>
      <c r="D539"/>
      <c r="E539"/>
      <c r="F539"/>
    </row>
    <row r="540" spans="2:6" ht="15">
      <c r="B540"/>
      <c r="C540"/>
      <c r="D540"/>
      <c r="E540"/>
      <c r="F540"/>
    </row>
    <row r="541" spans="2:6" ht="15">
      <c r="B541"/>
      <c r="C541"/>
      <c r="D541"/>
      <c r="E541"/>
      <c r="F541"/>
    </row>
    <row r="542" spans="2:6" ht="15">
      <c r="B542"/>
      <c r="C542"/>
      <c r="D542"/>
      <c r="E542"/>
      <c r="F542"/>
    </row>
    <row r="543" spans="2:6" ht="15">
      <c r="B543"/>
      <c r="C543"/>
      <c r="D543"/>
      <c r="E543"/>
      <c r="F543"/>
    </row>
    <row r="544" spans="2:6" ht="15">
      <c r="B544"/>
      <c r="C544"/>
      <c r="D544"/>
      <c r="E544"/>
      <c r="F544"/>
    </row>
    <row r="545" spans="2:6" ht="15">
      <c r="B545"/>
      <c r="C545"/>
      <c r="D545"/>
      <c r="E545"/>
      <c r="F545"/>
    </row>
    <row r="546" spans="2:6" ht="15">
      <c r="B546"/>
      <c r="C546"/>
      <c r="D546"/>
      <c r="E546"/>
      <c r="F546"/>
    </row>
    <row r="547" spans="2:6" ht="15">
      <c r="B547"/>
      <c r="C547"/>
      <c r="D547"/>
      <c r="E547"/>
      <c r="F547"/>
    </row>
    <row r="548" spans="2:6" ht="15">
      <c r="B548"/>
      <c r="C548"/>
      <c r="D548"/>
      <c r="E548"/>
      <c r="F548"/>
    </row>
    <row r="549" spans="2:6" ht="15">
      <c r="B549"/>
      <c r="C549"/>
      <c r="D549"/>
      <c r="E549"/>
      <c r="F549"/>
    </row>
    <row r="550" spans="2:6" ht="15">
      <c r="B550"/>
      <c r="C550"/>
      <c r="D550"/>
      <c r="E550"/>
      <c r="F550"/>
    </row>
    <row r="551" spans="2:6" ht="15">
      <c r="B551"/>
      <c r="C551"/>
      <c r="D551"/>
      <c r="E551"/>
      <c r="F551"/>
    </row>
    <row r="552" spans="2:6" ht="15">
      <c r="B552"/>
      <c r="C552"/>
      <c r="D552"/>
      <c r="E552"/>
      <c r="F552"/>
    </row>
    <row r="553" spans="2:6" ht="15">
      <c r="B553"/>
      <c r="C553"/>
      <c r="D553"/>
      <c r="E553"/>
      <c r="F553"/>
    </row>
    <row r="554" spans="2:6" ht="15">
      <c r="B554"/>
      <c r="C554"/>
      <c r="D554"/>
      <c r="E554"/>
      <c r="F554"/>
    </row>
    <row r="555" spans="2:6" ht="15">
      <c r="B555"/>
      <c r="C555"/>
      <c r="D555"/>
      <c r="E555"/>
      <c r="F555"/>
    </row>
    <row r="556" spans="2:6" ht="15">
      <c r="B556"/>
      <c r="C556"/>
      <c r="D556"/>
      <c r="E556"/>
      <c r="F556"/>
    </row>
    <row r="557" spans="2:6" ht="15">
      <c r="B557"/>
      <c r="C557"/>
      <c r="D557"/>
      <c r="E557"/>
      <c r="F557"/>
    </row>
    <row r="558" spans="2:6" ht="15">
      <c r="B558"/>
      <c r="C558"/>
      <c r="D558"/>
      <c r="E558"/>
      <c r="F558"/>
    </row>
    <row r="559" spans="2:6" ht="15">
      <c r="B559"/>
      <c r="C559"/>
      <c r="D559"/>
      <c r="E559"/>
      <c r="F559"/>
    </row>
    <row r="560" spans="2:6" ht="15">
      <c r="B560"/>
      <c r="C560"/>
      <c r="D560"/>
      <c r="E560"/>
      <c r="F560"/>
    </row>
    <row r="561" spans="2:6" ht="15">
      <c r="B561"/>
      <c r="C561"/>
      <c r="D561"/>
      <c r="E561"/>
      <c r="F561"/>
    </row>
    <row r="562" spans="2:6" ht="15">
      <c r="B562"/>
      <c r="C562"/>
      <c r="D562"/>
      <c r="E562"/>
      <c r="F562"/>
    </row>
    <row r="563" spans="2:6" ht="15">
      <c r="B563"/>
      <c r="C563"/>
      <c r="D563"/>
      <c r="E563"/>
      <c r="F563"/>
    </row>
    <row r="564" spans="2:6" ht="15">
      <c r="B564"/>
      <c r="C564"/>
      <c r="D564"/>
      <c r="E564"/>
      <c r="F564"/>
    </row>
    <row r="565" spans="2:6" ht="15">
      <c r="B565"/>
      <c r="C565"/>
      <c r="D565"/>
      <c r="E565"/>
      <c r="F565"/>
    </row>
    <row r="566" spans="2:6" ht="15">
      <c r="B566"/>
      <c r="C566"/>
      <c r="D566"/>
      <c r="E566"/>
      <c r="F566"/>
    </row>
    <row r="567" spans="2:6" ht="15">
      <c r="B567"/>
      <c r="C567"/>
      <c r="D567"/>
      <c r="E567"/>
      <c r="F567"/>
    </row>
    <row r="568" spans="2:6" ht="15">
      <c r="B568"/>
      <c r="C568"/>
      <c r="D568"/>
      <c r="E568"/>
      <c r="F568"/>
    </row>
    <row r="569" spans="2:6" ht="15">
      <c r="B569"/>
      <c r="C569"/>
      <c r="D569"/>
      <c r="E569"/>
      <c r="F569"/>
    </row>
    <row r="570" spans="2:6" ht="15">
      <c r="B570"/>
      <c r="C570"/>
      <c r="D570"/>
      <c r="E570"/>
      <c r="F570"/>
    </row>
    <row r="571" spans="2:6" ht="15">
      <c r="B571"/>
      <c r="C571"/>
      <c r="D571"/>
      <c r="E571"/>
      <c r="F571"/>
    </row>
    <row r="572" spans="2:6" ht="15">
      <c r="B572"/>
      <c r="C572"/>
      <c r="D572"/>
      <c r="E572"/>
      <c r="F572"/>
    </row>
    <row r="573" spans="2:6" ht="15">
      <c r="B573"/>
      <c r="C573"/>
      <c r="D573"/>
      <c r="E573"/>
      <c r="F573"/>
    </row>
    <row r="574" spans="2:6" ht="15">
      <c r="B574"/>
      <c r="C574"/>
      <c r="D574"/>
      <c r="E574"/>
      <c r="F574"/>
    </row>
    <row r="575" spans="2:6" ht="15">
      <c r="B575"/>
      <c r="C575"/>
      <c r="D575"/>
      <c r="E575"/>
      <c r="F575"/>
    </row>
    <row r="576" spans="2:6" ht="15">
      <c r="B576"/>
      <c r="C576"/>
      <c r="D576"/>
      <c r="E576"/>
      <c r="F576"/>
    </row>
    <row r="577" spans="2:6" ht="15">
      <c r="B577"/>
      <c r="C577"/>
      <c r="D577"/>
      <c r="E577"/>
      <c r="F577"/>
    </row>
    <row r="578" spans="2:6" ht="15">
      <c r="B578"/>
      <c r="C578"/>
      <c r="D578"/>
      <c r="E578"/>
      <c r="F578"/>
    </row>
    <row r="579" spans="2:6" ht="15">
      <c r="B579"/>
      <c r="C579"/>
      <c r="D579"/>
      <c r="E579"/>
      <c r="F579"/>
    </row>
    <row r="580" spans="2:6" ht="15">
      <c r="B580"/>
      <c r="C580"/>
      <c r="D580"/>
      <c r="E580"/>
      <c r="F580"/>
    </row>
    <row r="581" spans="2:6" ht="15">
      <c r="B581"/>
      <c r="C581"/>
      <c r="D581"/>
      <c r="E581"/>
      <c r="F581"/>
    </row>
    <row r="582" spans="2:6" ht="15">
      <c r="B582"/>
      <c r="C582"/>
      <c r="D582"/>
      <c r="E582"/>
      <c r="F582"/>
    </row>
    <row r="583" spans="2:6" ht="15">
      <c r="B583"/>
      <c r="C583"/>
      <c r="D583"/>
      <c r="E583"/>
      <c r="F583"/>
    </row>
    <row r="584" spans="2:6" ht="15">
      <c r="B584"/>
      <c r="C584"/>
      <c r="D584"/>
      <c r="E584"/>
      <c r="F584"/>
    </row>
    <row r="585" spans="2:6" ht="15">
      <c r="B585"/>
      <c r="C585"/>
      <c r="D585"/>
      <c r="E585"/>
      <c r="F585"/>
    </row>
    <row r="586" spans="2:6" ht="15">
      <c r="B586"/>
      <c r="C586"/>
      <c r="D586"/>
      <c r="E586"/>
      <c r="F586"/>
    </row>
    <row r="587" spans="2:6" ht="15">
      <c r="B587"/>
      <c r="C587"/>
      <c r="D587"/>
      <c r="E587"/>
      <c r="F587"/>
    </row>
    <row r="588" spans="2:6" ht="15">
      <c r="B588"/>
      <c r="C588"/>
      <c r="D588"/>
      <c r="E588"/>
      <c r="F588"/>
    </row>
    <row r="589" spans="2:6" ht="15">
      <c r="B589"/>
      <c r="C589"/>
      <c r="D589"/>
      <c r="E589"/>
      <c r="F589"/>
    </row>
    <row r="590" spans="2:6" ht="15">
      <c r="B590"/>
      <c r="C590"/>
      <c r="D590"/>
      <c r="E590"/>
      <c r="F590"/>
    </row>
    <row r="591" spans="2:6" ht="15">
      <c r="B591"/>
      <c r="C591"/>
      <c r="D591"/>
      <c r="E591"/>
      <c r="F591"/>
    </row>
    <row r="592" spans="2:6" ht="15">
      <c r="B592"/>
      <c r="C592"/>
      <c r="D592"/>
      <c r="E592"/>
      <c r="F592"/>
    </row>
    <row r="593" spans="2:6" ht="15">
      <c r="B593"/>
      <c r="C593"/>
      <c r="D593"/>
      <c r="E593"/>
      <c r="F593"/>
    </row>
    <row r="594" spans="2:6" ht="15">
      <c r="B594"/>
      <c r="C594"/>
      <c r="D594"/>
      <c r="E594"/>
      <c r="F594"/>
    </row>
    <row r="595" spans="2:6" ht="15">
      <c r="B595"/>
      <c r="C595"/>
      <c r="D595"/>
      <c r="E595"/>
      <c r="F595"/>
    </row>
    <row r="596" spans="2:6" ht="15">
      <c r="B596"/>
      <c r="C596"/>
      <c r="D596"/>
      <c r="E596"/>
      <c r="F596"/>
    </row>
    <row r="597" spans="2:6" ht="15">
      <c r="B597"/>
      <c r="C597"/>
      <c r="D597"/>
      <c r="E597"/>
      <c r="F597"/>
    </row>
    <row r="598" spans="2:6" ht="15">
      <c r="B598"/>
      <c r="C598"/>
      <c r="D598"/>
      <c r="E598"/>
      <c r="F598"/>
    </row>
    <row r="599" spans="2:6" ht="15">
      <c r="B599"/>
      <c r="C599"/>
      <c r="D599"/>
      <c r="E599"/>
      <c r="F599"/>
    </row>
    <row r="600" spans="2:6" ht="15">
      <c r="B600"/>
      <c r="C600"/>
      <c r="D600"/>
      <c r="E600"/>
      <c r="F600"/>
    </row>
    <row r="601" spans="2:6" ht="15">
      <c r="B601"/>
      <c r="C601"/>
      <c r="D601"/>
      <c r="E601"/>
      <c r="F601"/>
    </row>
    <row r="602" spans="2:6" ht="15">
      <c r="B602"/>
      <c r="C602"/>
      <c r="D602"/>
      <c r="E602"/>
      <c r="F602"/>
    </row>
    <row r="603" spans="2:6" ht="15">
      <c r="B603"/>
      <c r="C603"/>
      <c r="D603"/>
      <c r="E603"/>
      <c r="F603"/>
    </row>
    <row r="604" spans="2:6" ht="15">
      <c r="B604"/>
      <c r="C604"/>
      <c r="D604"/>
      <c r="E604"/>
      <c r="F604"/>
    </row>
    <row r="605" spans="2:6" ht="15">
      <c r="B605"/>
      <c r="C605"/>
      <c r="D605"/>
      <c r="E605"/>
      <c r="F605"/>
    </row>
    <row r="606" spans="2:6" ht="15">
      <c r="B606"/>
      <c r="C606"/>
      <c r="D606"/>
      <c r="E606"/>
      <c r="F606"/>
    </row>
    <row r="607" spans="2:6" ht="15">
      <c r="B607"/>
      <c r="C607"/>
      <c r="D607"/>
      <c r="E607"/>
      <c r="F607"/>
    </row>
    <row r="608" spans="2:6" ht="15">
      <c r="B608"/>
      <c r="C608"/>
      <c r="D608"/>
      <c r="E608"/>
      <c r="F608"/>
    </row>
    <row r="609" spans="2:6" ht="15">
      <c r="B609"/>
      <c r="C609"/>
      <c r="D609"/>
      <c r="E609"/>
      <c r="F609"/>
    </row>
    <row r="610" spans="2:6" ht="15">
      <c r="B610"/>
      <c r="C610"/>
      <c r="D610"/>
      <c r="E610"/>
      <c r="F610"/>
    </row>
    <row r="611" spans="2:6" ht="15">
      <c r="B611"/>
      <c r="C611"/>
      <c r="D611"/>
      <c r="E611"/>
      <c r="F611"/>
    </row>
    <row r="612" spans="2:6" ht="15">
      <c r="B612"/>
      <c r="C612"/>
      <c r="D612"/>
      <c r="E612"/>
      <c r="F612"/>
    </row>
    <row r="613" spans="2:6" ht="15">
      <c r="B613"/>
      <c r="C613"/>
      <c r="D613"/>
      <c r="E613"/>
      <c r="F613"/>
    </row>
    <row r="614" spans="2:6" ht="15">
      <c r="B614"/>
      <c r="C614"/>
      <c r="D614"/>
      <c r="E614"/>
      <c r="F614"/>
    </row>
    <row r="615" spans="2:6" ht="15">
      <c r="B615"/>
      <c r="C615"/>
      <c r="D615"/>
      <c r="E615"/>
      <c r="F615"/>
    </row>
    <row r="616" spans="2:6" ht="15">
      <c r="B616"/>
      <c r="C616"/>
      <c r="D616"/>
      <c r="E616"/>
      <c r="F616"/>
    </row>
    <row r="617" spans="2:6" ht="15">
      <c r="B617"/>
      <c r="C617"/>
      <c r="D617"/>
      <c r="E617"/>
      <c r="F617"/>
    </row>
    <row r="618" spans="2:6" ht="15">
      <c r="B618"/>
      <c r="C618"/>
      <c r="D618"/>
      <c r="E618"/>
      <c r="F618"/>
    </row>
    <row r="619" spans="2:6" ht="15">
      <c r="B619"/>
      <c r="C619"/>
      <c r="D619"/>
      <c r="E619"/>
      <c r="F619"/>
    </row>
    <row r="620" spans="2:6" ht="15">
      <c r="B620"/>
      <c r="C620"/>
      <c r="D620"/>
      <c r="E620"/>
      <c r="F620"/>
    </row>
    <row r="621" spans="2:6" ht="15">
      <c r="B621"/>
      <c r="C621"/>
      <c r="D621"/>
      <c r="E621"/>
      <c r="F621"/>
    </row>
    <row r="622" spans="2:6" ht="15">
      <c r="B622"/>
      <c r="C622"/>
      <c r="D622"/>
      <c r="E622"/>
      <c r="F622"/>
    </row>
    <row r="623" spans="2:6" ht="15">
      <c r="B623"/>
      <c r="C623"/>
      <c r="D623"/>
      <c r="E623"/>
      <c r="F623"/>
    </row>
    <row r="624" spans="2:6" ht="15">
      <c r="B624"/>
      <c r="C624"/>
      <c r="D624"/>
      <c r="E624"/>
      <c r="F624"/>
    </row>
    <row r="625" spans="2:6" ht="15">
      <c r="B625"/>
      <c r="C625"/>
      <c r="D625"/>
      <c r="E625"/>
      <c r="F625"/>
    </row>
    <row r="626" spans="2:6" ht="15">
      <c r="B626"/>
      <c r="C626"/>
      <c r="D626"/>
      <c r="E626"/>
      <c r="F626"/>
    </row>
    <row r="627" spans="2:6" ht="15">
      <c r="B627"/>
      <c r="C627"/>
      <c r="D627"/>
      <c r="E627"/>
      <c r="F627"/>
    </row>
    <row r="628" spans="2:6" ht="15">
      <c r="B628"/>
      <c r="C628"/>
      <c r="D628"/>
      <c r="E628"/>
      <c r="F628"/>
    </row>
    <row r="629" spans="2:6" ht="15">
      <c r="B629"/>
      <c r="C629"/>
      <c r="D629"/>
      <c r="E629"/>
      <c r="F629"/>
    </row>
    <row r="630" spans="2:6" ht="15">
      <c r="B630"/>
      <c r="C630"/>
      <c r="D630"/>
      <c r="E630"/>
      <c r="F630"/>
    </row>
    <row r="631" spans="2:6" ht="15">
      <c r="B631"/>
      <c r="C631"/>
      <c r="D631"/>
      <c r="E631"/>
      <c r="F631"/>
    </row>
    <row r="632" spans="2:6" ht="15">
      <c r="B632"/>
      <c r="C632"/>
      <c r="D632"/>
      <c r="E632"/>
      <c r="F632"/>
    </row>
    <row r="633" spans="2:6" ht="15">
      <c r="B633"/>
      <c r="C633"/>
      <c r="D633"/>
      <c r="E633"/>
      <c r="F633"/>
    </row>
    <row r="634" spans="2:6" ht="15">
      <c r="B634"/>
      <c r="C634"/>
      <c r="D634"/>
      <c r="E634"/>
      <c r="F634"/>
    </row>
    <row r="635" spans="2:6" ht="15">
      <c r="B635"/>
      <c r="C635"/>
      <c r="D635"/>
      <c r="E635"/>
      <c r="F635"/>
    </row>
    <row r="636" spans="2:6" ht="15">
      <c r="B636"/>
      <c r="C636"/>
      <c r="D636"/>
      <c r="E636"/>
      <c r="F636"/>
    </row>
    <row r="637" spans="2:6" ht="15">
      <c r="B637"/>
      <c r="C637"/>
      <c r="D637"/>
      <c r="E637"/>
      <c r="F637"/>
    </row>
    <row r="638" spans="2:6" ht="15">
      <c r="B638"/>
      <c r="C638"/>
      <c r="D638"/>
      <c r="E638"/>
      <c r="F638"/>
    </row>
    <row r="639" spans="2:6" ht="15">
      <c r="B639"/>
      <c r="C639"/>
      <c r="D639"/>
      <c r="E639"/>
      <c r="F639"/>
    </row>
    <row r="640" spans="2:6" ht="15">
      <c r="B640"/>
      <c r="C640"/>
      <c r="D640"/>
      <c r="E640"/>
      <c r="F640"/>
    </row>
    <row r="641" spans="2:6" ht="15">
      <c r="B641"/>
      <c r="C641"/>
      <c r="D641"/>
      <c r="E641"/>
      <c r="F641"/>
    </row>
    <row r="642" spans="2:6" ht="15">
      <c r="B642"/>
      <c r="C642"/>
      <c r="D642"/>
      <c r="E642"/>
      <c r="F642"/>
    </row>
    <row r="643" spans="2:6" ht="15">
      <c r="B643"/>
      <c r="C643"/>
      <c r="D643"/>
      <c r="E643"/>
      <c r="F643"/>
    </row>
    <row r="644" spans="2:6" ht="15">
      <c r="B644"/>
      <c r="C644"/>
      <c r="D644"/>
      <c r="E644"/>
      <c r="F644"/>
    </row>
    <row r="645" spans="2:6" ht="15">
      <c r="B645"/>
      <c r="C645"/>
      <c r="D645"/>
      <c r="E645"/>
      <c r="F645"/>
    </row>
    <row r="646" spans="2:6" ht="15">
      <c r="B646"/>
      <c r="C646"/>
      <c r="D646"/>
      <c r="E646"/>
      <c r="F646"/>
    </row>
    <row r="647" spans="2:6" ht="15">
      <c r="B647"/>
      <c r="C647"/>
      <c r="D647"/>
      <c r="E647"/>
      <c r="F647"/>
    </row>
    <row r="648" spans="2:6" ht="15">
      <c r="B648"/>
      <c r="C648"/>
      <c r="D648"/>
      <c r="E648"/>
      <c r="F648"/>
    </row>
    <row r="649" spans="2:6" ht="15">
      <c r="B649"/>
      <c r="C649"/>
      <c r="D649"/>
      <c r="E649"/>
      <c r="F649"/>
    </row>
    <row r="650" spans="2:6" ht="15">
      <c r="B650"/>
      <c r="C650"/>
      <c r="D650"/>
      <c r="E650"/>
      <c r="F650"/>
    </row>
    <row r="651" spans="2:6" ht="15">
      <c r="B651"/>
      <c r="C651"/>
      <c r="D651"/>
      <c r="E651"/>
      <c r="F651"/>
    </row>
    <row r="652" spans="2:6" ht="15">
      <c r="B652"/>
      <c r="C652"/>
      <c r="D652"/>
      <c r="E652"/>
      <c r="F652"/>
    </row>
    <row r="653" spans="2:6" ht="15">
      <c r="B653"/>
      <c r="C653"/>
      <c r="D653"/>
      <c r="E653"/>
      <c r="F653"/>
    </row>
    <row r="654" spans="2:6" ht="15">
      <c r="B654"/>
      <c r="C654"/>
      <c r="D654"/>
      <c r="E654"/>
      <c r="F654"/>
    </row>
    <row r="655" spans="2:6" ht="15">
      <c r="B655"/>
      <c r="C655"/>
      <c r="D655"/>
      <c r="E655"/>
      <c r="F655"/>
    </row>
    <row r="656" spans="2:6" ht="15">
      <c r="B656"/>
      <c r="C656"/>
      <c r="D656"/>
      <c r="E656"/>
      <c r="F656"/>
    </row>
    <row r="657" spans="2:6" ht="15">
      <c r="B657"/>
      <c r="C657"/>
      <c r="D657"/>
      <c r="E657"/>
      <c r="F657"/>
    </row>
    <row r="658" spans="2:6" ht="15">
      <c r="B658"/>
      <c r="C658"/>
      <c r="D658"/>
      <c r="E658"/>
      <c r="F658"/>
    </row>
    <row r="659" spans="2:6" ht="15">
      <c r="B659"/>
      <c r="C659"/>
      <c r="D659"/>
      <c r="E659"/>
      <c r="F659"/>
    </row>
    <row r="660" spans="2:6" ht="15">
      <c r="B660"/>
      <c r="C660"/>
      <c r="D660"/>
      <c r="E660"/>
      <c r="F660"/>
    </row>
    <row r="661" spans="2:6" ht="15">
      <c r="B661"/>
      <c r="C661"/>
      <c r="D661"/>
      <c r="E661"/>
      <c r="F661"/>
    </row>
    <row r="662" spans="2:6" ht="15">
      <c r="B662"/>
      <c r="C662"/>
      <c r="D662"/>
      <c r="E662"/>
      <c r="F662"/>
    </row>
    <row r="663" spans="2:6" ht="15">
      <c r="B663"/>
      <c r="C663"/>
      <c r="D663"/>
      <c r="E663"/>
      <c r="F663"/>
    </row>
    <row r="664" spans="2:6" ht="15">
      <c r="B664"/>
      <c r="C664"/>
      <c r="D664"/>
      <c r="E664"/>
      <c r="F664"/>
    </row>
    <row r="665" spans="2:6" ht="15">
      <c r="B665"/>
      <c r="C665"/>
      <c r="D665"/>
      <c r="E665"/>
      <c r="F665"/>
    </row>
    <row r="666" spans="2:6" ht="15">
      <c r="B666"/>
      <c r="C666"/>
      <c r="D666"/>
      <c r="E666"/>
      <c r="F666"/>
    </row>
    <row r="667" spans="2:6" ht="15">
      <c r="B667"/>
      <c r="C667"/>
      <c r="D667"/>
      <c r="E667"/>
      <c r="F667"/>
    </row>
    <row r="668" spans="2:6" ht="15">
      <c r="B668"/>
      <c r="C668"/>
      <c r="D668"/>
      <c r="E668"/>
      <c r="F668"/>
    </row>
    <row r="669" spans="2:6" ht="15">
      <c r="B669"/>
      <c r="C669"/>
      <c r="D669"/>
      <c r="E669"/>
      <c r="F669"/>
    </row>
    <row r="670" spans="2:6" ht="15">
      <c r="B670"/>
      <c r="C670"/>
      <c r="D670"/>
      <c r="E670"/>
      <c r="F670"/>
    </row>
    <row r="671" spans="2:6" ht="15">
      <c r="B671"/>
      <c r="C671"/>
      <c r="D671"/>
      <c r="E671"/>
      <c r="F671"/>
    </row>
    <row r="672" spans="2:6" ht="15">
      <c r="B672"/>
      <c r="C672"/>
      <c r="D672"/>
      <c r="E672"/>
      <c r="F672"/>
    </row>
    <row r="673" spans="2:6" ht="15">
      <c r="B673"/>
      <c r="C673"/>
      <c r="D673"/>
      <c r="E673"/>
      <c r="F673"/>
    </row>
    <row r="674" spans="2:6" ht="15">
      <c r="B674"/>
      <c r="C674"/>
      <c r="D674"/>
      <c r="E674"/>
      <c r="F674"/>
    </row>
    <row r="675" spans="2:6" ht="15">
      <c r="B675"/>
      <c r="C675"/>
      <c r="D675"/>
      <c r="E675"/>
      <c r="F675"/>
    </row>
    <row r="676" spans="2:6" ht="15">
      <c r="B676"/>
      <c r="C676"/>
      <c r="D676"/>
      <c r="E676"/>
      <c r="F676"/>
    </row>
    <row r="677" spans="2:6" ht="15">
      <c r="B677"/>
      <c r="C677"/>
      <c r="D677"/>
      <c r="E677"/>
      <c r="F677"/>
    </row>
    <row r="678" spans="2:6" ht="15">
      <c r="B678"/>
      <c r="C678"/>
      <c r="D678"/>
      <c r="E678"/>
      <c r="F678"/>
    </row>
    <row r="679" spans="2:6" ht="15">
      <c r="B679"/>
      <c r="C679"/>
      <c r="D679"/>
      <c r="E679"/>
      <c r="F679"/>
    </row>
    <row r="680" spans="2:6" ht="15">
      <c r="B680"/>
      <c r="C680"/>
      <c r="D680"/>
      <c r="E680"/>
      <c r="F680"/>
    </row>
    <row r="681" spans="2:6" ht="15">
      <c r="B681"/>
      <c r="C681"/>
      <c r="D681"/>
      <c r="E681"/>
      <c r="F681"/>
    </row>
    <row r="682" spans="2:6" ht="15">
      <c r="B682"/>
      <c r="C682"/>
      <c r="D682"/>
      <c r="E682"/>
      <c r="F682"/>
    </row>
    <row r="683" spans="2:6" ht="15">
      <c r="B683"/>
      <c r="C683"/>
      <c r="D683"/>
      <c r="E683"/>
      <c r="F683"/>
    </row>
    <row r="684" spans="2:6" ht="15">
      <c r="B684"/>
      <c r="C684"/>
      <c r="D684"/>
      <c r="E684"/>
      <c r="F684"/>
    </row>
    <row r="685" spans="2:6" ht="15">
      <c r="B685"/>
      <c r="C685"/>
      <c r="D685"/>
      <c r="E685"/>
      <c r="F685"/>
    </row>
    <row r="686" spans="2:6" ht="15">
      <c r="B686"/>
      <c r="C686"/>
      <c r="D686"/>
      <c r="E686"/>
      <c r="F686"/>
    </row>
    <row r="687" spans="2:6" ht="15">
      <c r="B687"/>
      <c r="C687"/>
      <c r="D687"/>
      <c r="E687"/>
      <c r="F687"/>
    </row>
  </sheetData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workbookViewId="0" topLeftCell="B1">
      <pane xSplit="6690" ySplit="1065" topLeftCell="A1" activePane="bottomRight" state="split"/>
      <selection pane="topLeft" activeCell="B171" sqref="B171"/>
      <selection pane="topRight" activeCell="I1" sqref="I1"/>
      <selection pane="bottomLeft" activeCell="B254" sqref="A254:XFD278"/>
      <selection pane="bottomRight" activeCell="B21" sqref="B21"/>
    </sheetView>
  </sheetViews>
  <sheetFormatPr defaultColWidth="11.421875" defaultRowHeight="15"/>
  <cols>
    <col min="1" max="1" width="15.7109375" style="0" customWidth="1"/>
    <col min="2" max="2" width="45.00390625" style="0" bestFit="1" customWidth="1"/>
    <col min="3" max="3" width="74.140625" style="0" customWidth="1"/>
    <col min="6" max="6" width="14.8515625" style="0" customWidth="1"/>
    <col min="7" max="7" width="14.57421875" style="0" bestFit="1" customWidth="1"/>
    <col min="8" max="8" width="13.00390625" style="0" bestFit="1" customWidth="1"/>
    <col min="9" max="9" width="18.421875" style="16" bestFit="1" customWidth="1"/>
    <col min="10" max="10" width="20.140625" style="0" bestFit="1" customWidth="1"/>
    <col min="248" max="248" width="15.7109375" style="0" customWidth="1"/>
    <col min="250" max="250" width="89.8515625" style="0" bestFit="1" customWidth="1"/>
    <col min="253" max="253" width="14.8515625" style="0" customWidth="1"/>
    <col min="254" max="254" width="14.57421875" style="0" bestFit="1" customWidth="1"/>
    <col min="255" max="255" width="13.00390625" style="0" bestFit="1" customWidth="1"/>
    <col min="258" max="258" width="14.28125" style="0" bestFit="1" customWidth="1"/>
    <col min="260" max="260" width="20.140625" style="0" bestFit="1" customWidth="1"/>
    <col min="261" max="261" width="16.28125" style="0" bestFit="1" customWidth="1"/>
    <col min="504" max="504" width="15.7109375" style="0" customWidth="1"/>
    <col min="506" max="506" width="89.8515625" style="0" bestFit="1" customWidth="1"/>
    <col min="509" max="509" width="14.8515625" style="0" customWidth="1"/>
    <col min="510" max="510" width="14.57421875" style="0" bestFit="1" customWidth="1"/>
    <col min="511" max="511" width="13.00390625" style="0" bestFit="1" customWidth="1"/>
    <col min="514" max="514" width="14.28125" style="0" bestFit="1" customWidth="1"/>
    <col min="516" max="516" width="20.140625" style="0" bestFit="1" customWidth="1"/>
    <col min="517" max="517" width="16.28125" style="0" bestFit="1" customWidth="1"/>
    <col min="760" max="760" width="15.7109375" style="0" customWidth="1"/>
    <col min="762" max="762" width="89.8515625" style="0" bestFit="1" customWidth="1"/>
    <col min="765" max="765" width="14.8515625" style="0" customWidth="1"/>
    <col min="766" max="766" width="14.57421875" style="0" bestFit="1" customWidth="1"/>
    <col min="767" max="767" width="13.00390625" style="0" bestFit="1" customWidth="1"/>
    <col min="770" max="770" width="14.28125" style="0" bestFit="1" customWidth="1"/>
    <col min="772" max="772" width="20.140625" style="0" bestFit="1" customWidth="1"/>
    <col min="773" max="773" width="16.28125" style="0" bestFit="1" customWidth="1"/>
    <col min="1016" max="1016" width="15.7109375" style="0" customWidth="1"/>
    <col min="1018" max="1018" width="89.8515625" style="0" bestFit="1" customWidth="1"/>
    <col min="1021" max="1021" width="14.8515625" style="0" customWidth="1"/>
    <col min="1022" max="1022" width="14.57421875" style="0" bestFit="1" customWidth="1"/>
    <col min="1023" max="1023" width="13.00390625" style="0" bestFit="1" customWidth="1"/>
    <col min="1026" max="1026" width="14.28125" style="0" bestFit="1" customWidth="1"/>
    <col min="1028" max="1028" width="20.140625" style="0" bestFit="1" customWidth="1"/>
    <col min="1029" max="1029" width="16.28125" style="0" bestFit="1" customWidth="1"/>
    <col min="1272" max="1272" width="15.7109375" style="0" customWidth="1"/>
    <col min="1274" max="1274" width="89.8515625" style="0" bestFit="1" customWidth="1"/>
    <col min="1277" max="1277" width="14.8515625" style="0" customWidth="1"/>
    <col min="1278" max="1278" width="14.57421875" style="0" bestFit="1" customWidth="1"/>
    <col min="1279" max="1279" width="13.00390625" style="0" bestFit="1" customWidth="1"/>
    <col min="1282" max="1282" width="14.28125" style="0" bestFit="1" customWidth="1"/>
    <col min="1284" max="1284" width="20.140625" style="0" bestFit="1" customWidth="1"/>
    <col min="1285" max="1285" width="16.28125" style="0" bestFit="1" customWidth="1"/>
    <col min="1528" max="1528" width="15.7109375" style="0" customWidth="1"/>
    <col min="1530" max="1530" width="89.8515625" style="0" bestFit="1" customWidth="1"/>
    <col min="1533" max="1533" width="14.8515625" style="0" customWidth="1"/>
    <col min="1534" max="1534" width="14.57421875" style="0" bestFit="1" customWidth="1"/>
    <col min="1535" max="1535" width="13.00390625" style="0" bestFit="1" customWidth="1"/>
    <col min="1538" max="1538" width="14.28125" style="0" bestFit="1" customWidth="1"/>
    <col min="1540" max="1540" width="20.140625" style="0" bestFit="1" customWidth="1"/>
    <col min="1541" max="1541" width="16.28125" style="0" bestFit="1" customWidth="1"/>
    <col min="1784" max="1784" width="15.7109375" style="0" customWidth="1"/>
    <col min="1786" max="1786" width="89.8515625" style="0" bestFit="1" customWidth="1"/>
    <col min="1789" max="1789" width="14.8515625" style="0" customWidth="1"/>
    <col min="1790" max="1790" width="14.57421875" style="0" bestFit="1" customWidth="1"/>
    <col min="1791" max="1791" width="13.00390625" style="0" bestFit="1" customWidth="1"/>
    <col min="1794" max="1794" width="14.28125" style="0" bestFit="1" customWidth="1"/>
    <col min="1796" max="1796" width="20.140625" style="0" bestFit="1" customWidth="1"/>
    <col min="1797" max="1797" width="16.28125" style="0" bestFit="1" customWidth="1"/>
    <col min="2040" max="2040" width="15.7109375" style="0" customWidth="1"/>
    <col min="2042" max="2042" width="89.8515625" style="0" bestFit="1" customWidth="1"/>
    <col min="2045" max="2045" width="14.8515625" style="0" customWidth="1"/>
    <col min="2046" max="2046" width="14.57421875" style="0" bestFit="1" customWidth="1"/>
    <col min="2047" max="2047" width="13.00390625" style="0" bestFit="1" customWidth="1"/>
    <col min="2050" max="2050" width="14.28125" style="0" bestFit="1" customWidth="1"/>
    <col min="2052" max="2052" width="20.140625" style="0" bestFit="1" customWidth="1"/>
    <col min="2053" max="2053" width="16.28125" style="0" bestFit="1" customWidth="1"/>
    <col min="2296" max="2296" width="15.7109375" style="0" customWidth="1"/>
    <col min="2298" max="2298" width="89.8515625" style="0" bestFit="1" customWidth="1"/>
    <col min="2301" max="2301" width="14.8515625" style="0" customWidth="1"/>
    <col min="2302" max="2302" width="14.57421875" style="0" bestFit="1" customWidth="1"/>
    <col min="2303" max="2303" width="13.00390625" style="0" bestFit="1" customWidth="1"/>
    <col min="2306" max="2306" width="14.28125" style="0" bestFit="1" customWidth="1"/>
    <col min="2308" max="2308" width="20.140625" style="0" bestFit="1" customWidth="1"/>
    <col min="2309" max="2309" width="16.28125" style="0" bestFit="1" customWidth="1"/>
    <col min="2552" max="2552" width="15.7109375" style="0" customWidth="1"/>
    <col min="2554" max="2554" width="89.8515625" style="0" bestFit="1" customWidth="1"/>
    <col min="2557" max="2557" width="14.8515625" style="0" customWidth="1"/>
    <col min="2558" max="2558" width="14.57421875" style="0" bestFit="1" customWidth="1"/>
    <col min="2559" max="2559" width="13.00390625" style="0" bestFit="1" customWidth="1"/>
    <col min="2562" max="2562" width="14.28125" style="0" bestFit="1" customWidth="1"/>
    <col min="2564" max="2564" width="20.140625" style="0" bestFit="1" customWidth="1"/>
    <col min="2565" max="2565" width="16.28125" style="0" bestFit="1" customWidth="1"/>
    <col min="2808" max="2808" width="15.7109375" style="0" customWidth="1"/>
    <col min="2810" max="2810" width="89.8515625" style="0" bestFit="1" customWidth="1"/>
    <col min="2813" max="2813" width="14.8515625" style="0" customWidth="1"/>
    <col min="2814" max="2814" width="14.57421875" style="0" bestFit="1" customWidth="1"/>
    <col min="2815" max="2815" width="13.00390625" style="0" bestFit="1" customWidth="1"/>
    <col min="2818" max="2818" width="14.28125" style="0" bestFit="1" customWidth="1"/>
    <col min="2820" max="2820" width="20.140625" style="0" bestFit="1" customWidth="1"/>
    <col min="2821" max="2821" width="16.28125" style="0" bestFit="1" customWidth="1"/>
    <col min="3064" max="3064" width="15.7109375" style="0" customWidth="1"/>
    <col min="3066" max="3066" width="89.8515625" style="0" bestFit="1" customWidth="1"/>
    <col min="3069" max="3069" width="14.8515625" style="0" customWidth="1"/>
    <col min="3070" max="3070" width="14.57421875" style="0" bestFit="1" customWidth="1"/>
    <col min="3071" max="3071" width="13.00390625" style="0" bestFit="1" customWidth="1"/>
    <col min="3074" max="3074" width="14.28125" style="0" bestFit="1" customWidth="1"/>
    <col min="3076" max="3076" width="20.140625" style="0" bestFit="1" customWidth="1"/>
    <col min="3077" max="3077" width="16.28125" style="0" bestFit="1" customWidth="1"/>
    <col min="3320" max="3320" width="15.7109375" style="0" customWidth="1"/>
    <col min="3322" max="3322" width="89.8515625" style="0" bestFit="1" customWidth="1"/>
    <col min="3325" max="3325" width="14.8515625" style="0" customWidth="1"/>
    <col min="3326" max="3326" width="14.57421875" style="0" bestFit="1" customWidth="1"/>
    <col min="3327" max="3327" width="13.00390625" style="0" bestFit="1" customWidth="1"/>
    <col min="3330" max="3330" width="14.28125" style="0" bestFit="1" customWidth="1"/>
    <col min="3332" max="3332" width="20.140625" style="0" bestFit="1" customWidth="1"/>
    <col min="3333" max="3333" width="16.28125" style="0" bestFit="1" customWidth="1"/>
    <col min="3576" max="3576" width="15.7109375" style="0" customWidth="1"/>
    <col min="3578" max="3578" width="89.8515625" style="0" bestFit="1" customWidth="1"/>
    <col min="3581" max="3581" width="14.8515625" style="0" customWidth="1"/>
    <col min="3582" max="3582" width="14.57421875" style="0" bestFit="1" customWidth="1"/>
    <col min="3583" max="3583" width="13.00390625" style="0" bestFit="1" customWidth="1"/>
    <col min="3586" max="3586" width="14.28125" style="0" bestFit="1" customWidth="1"/>
    <col min="3588" max="3588" width="20.140625" style="0" bestFit="1" customWidth="1"/>
    <col min="3589" max="3589" width="16.28125" style="0" bestFit="1" customWidth="1"/>
    <col min="3832" max="3832" width="15.7109375" style="0" customWidth="1"/>
    <col min="3834" max="3834" width="89.8515625" style="0" bestFit="1" customWidth="1"/>
    <col min="3837" max="3837" width="14.8515625" style="0" customWidth="1"/>
    <col min="3838" max="3838" width="14.57421875" style="0" bestFit="1" customWidth="1"/>
    <col min="3839" max="3839" width="13.00390625" style="0" bestFit="1" customWidth="1"/>
    <col min="3842" max="3842" width="14.28125" style="0" bestFit="1" customWidth="1"/>
    <col min="3844" max="3844" width="20.140625" style="0" bestFit="1" customWidth="1"/>
    <col min="3845" max="3845" width="16.28125" style="0" bestFit="1" customWidth="1"/>
    <col min="4088" max="4088" width="15.7109375" style="0" customWidth="1"/>
    <col min="4090" max="4090" width="89.8515625" style="0" bestFit="1" customWidth="1"/>
    <col min="4093" max="4093" width="14.8515625" style="0" customWidth="1"/>
    <col min="4094" max="4094" width="14.57421875" style="0" bestFit="1" customWidth="1"/>
    <col min="4095" max="4095" width="13.00390625" style="0" bestFit="1" customWidth="1"/>
    <col min="4098" max="4098" width="14.28125" style="0" bestFit="1" customWidth="1"/>
    <col min="4100" max="4100" width="20.140625" style="0" bestFit="1" customWidth="1"/>
    <col min="4101" max="4101" width="16.28125" style="0" bestFit="1" customWidth="1"/>
    <col min="4344" max="4344" width="15.7109375" style="0" customWidth="1"/>
    <col min="4346" max="4346" width="89.8515625" style="0" bestFit="1" customWidth="1"/>
    <col min="4349" max="4349" width="14.8515625" style="0" customWidth="1"/>
    <col min="4350" max="4350" width="14.57421875" style="0" bestFit="1" customWidth="1"/>
    <col min="4351" max="4351" width="13.00390625" style="0" bestFit="1" customWidth="1"/>
    <col min="4354" max="4354" width="14.28125" style="0" bestFit="1" customWidth="1"/>
    <col min="4356" max="4356" width="20.140625" style="0" bestFit="1" customWidth="1"/>
    <col min="4357" max="4357" width="16.28125" style="0" bestFit="1" customWidth="1"/>
    <col min="4600" max="4600" width="15.7109375" style="0" customWidth="1"/>
    <col min="4602" max="4602" width="89.8515625" style="0" bestFit="1" customWidth="1"/>
    <col min="4605" max="4605" width="14.8515625" style="0" customWidth="1"/>
    <col min="4606" max="4606" width="14.57421875" style="0" bestFit="1" customWidth="1"/>
    <col min="4607" max="4607" width="13.00390625" style="0" bestFit="1" customWidth="1"/>
    <col min="4610" max="4610" width="14.28125" style="0" bestFit="1" customWidth="1"/>
    <col min="4612" max="4612" width="20.140625" style="0" bestFit="1" customWidth="1"/>
    <col min="4613" max="4613" width="16.28125" style="0" bestFit="1" customWidth="1"/>
    <col min="4856" max="4856" width="15.7109375" style="0" customWidth="1"/>
    <col min="4858" max="4858" width="89.8515625" style="0" bestFit="1" customWidth="1"/>
    <col min="4861" max="4861" width="14.8515625" style="0" customWidth="1"/>
    <col min="4862" max="4862" width="14.57421875" style="0" bestFit="1" customWidth="1"/>
    <col min="4863" max="4863" width="13.00390625" style="0" bestFit="1" customWidth="1"/>
    <col min="4866" max="4866" width="14.28125" style="0" bestFit="1" customWidth="1"/>
    <col min="4868" max="4868" width="20.140625" style="0" bestFit="1" customWidth="1"/>
    <col min="4869" max="4869" width="16.28125" style="0" bestFit="1" customWidth="1"/>
    <col min="5112" max="5112" width="15.7109375" style="0" customWidth="1"/>
    <col min="5114" max="5114" width="89.8515625" style="0" bestFit="1" customWidth="1"/>
    <col min="5117" max="5117" width="14.8515625" style="0" customWidth="1"/>
    <col min="5118" max="5118" width="14.57421875" style="0" bestFit="1" customWidth="1"/>
    <col min="5119" max="5119" width="13.00390625" style="0" bestFit="1" customWidth="1"/>
    <col min="5122" max="5122" width="14.28125" style="0" bestFit="1" customWidth="1"/>
    <col min="5124" max="5124" width="20.140625" style="0" bestFit="1" customWidth="1"/>
    <col min="5125" max="5125" width="16.28125" style="0" bestFit="1" customWidth="1"/>
    <col min="5368" max="5368" width="15.7109375" style="0" customWidth="1"/>
    <col min="5370" max="5370" width="89.8515625" style="0" bestFit="1" customWidth="1"/>
    <col min="5373" max="5373" width="14.8515625" style="0" customWidth="1"/>
    <col min="5374" max="5374" width="14.57421875" style="0" bestFit="1" customWidth="1"/>
    <col min="5375" max="5375" width="13.00390625" style="0" bestFit="1" customWidth="1"/>
    <col min="5378" max="5378" width="14.28125" style="0" bestFit="1" customWidth="1"/>
    <col min="5380" max="5380" width="20.140625" style="0" bestFit="1" customWidth="1"/>
    <col min="5381" max="5381" width="16.28125" style="0" bestFit="1" customWidth="1"/>
    <col min="5624" max="5624" width="15.7109375" style="0" customWidth="1"/>
    <col min="5626" max="5626" width="89.8515625" style="0" bestFit="1" customWidth="1"/>
    <col min="5629" max="5629" width="14.8515625" style="0" customWidth="1"/>
    <col min="5630" max="5630" width="14.57421875" style="0" bestFit="1" customWidth="1"/>
    <col min="5631" max="5631" width="13.00390625" style="0" bestFit="1" customWidth="1"/>
    <col min="5634" max="5634" width="14.28125" style="0" bestFit="1" customWidth="1"/>
    <col min="5636" max="5636" width="20.140625" style="0" bestFit="1" customWidth="1"/>
    <col min="5637" max="5637" width="16.28125" style="0" bestFit="1" customWidth="1"/>
    <col min="5880" max="5880" width="15.7109375" style="0" customWidth="1"/>
    <col min="5882" max="5882" width="89.8515625" style="0" bestFit="1" customWidth="1"/>
    <col min="5885" max="5885" width="14.8515625" style="0" customWidth="1"/>
    <col min="5886" max="5886" width="14.57421875" style="0" bestFit="1" customWidth="1"/>
    <col min="5887" max="5887" width="13.00390625" style="0" bestFit="1" customWidth="1"/>
    <col min="5890" max="5890" width="14.28125" style="0" bestFit="1" customWidth="1"/>
    <col min="5892" max="5892" width="20.140625" style="0" bestFit="1" customWidth="1"/>
    <col min="5893" max="5893" width="16.28125" style="0" bestFit="1" customWidth="1"/>
    <col min="6136" max="6136" width="15.7109375" style="0" customWidth="1"/>
    <col min="6138" max="6138" width="89.8515625" style="0" bestFit="1" customWidth="1"/>
    <col min="6141" max="6141" width="14.8515625" style="0" customWidth="1"/>
    <col min="6142" max="6142" width="14.57421875" style="0" bestFit="1" customWidth="1"/>
    <col min="6143" max="6143" width="13.00390625" style="0" bestFit="1" customWidth="1"/>
    <col min="6146" max="6146" width="14.28125" style="0" bestFit="1" customWidth="1"/>
    <col min="6148" max="6148" width="20.140625" style="0" bestFit="1" customWidth="1"/>
    <col min="6149" max="6149" width="16.28125" style="0" bestFit="1" customWidth="1"/>
    <col min="6392" max="6392" width="15.7109375" style="0" customWidth="1"/>
    <col min="6394" max="6394" width="89.8515625" style="0" bestFit="1" customWidth="1"/>
    <col min="6397" max="6397" width="14.8515625" style="0" customWidth="1"/>
    <col min="6398" max="6398" width="14.57421875" style="0" bestFit="1" customWidth="1"/>
    <col min="6399" max="6399" width="13.00390625" style="0" bestFit="1" customWidth="1"/>
    <col min="6402" max="6402" width="14.28125" style="0" bestFit="1" customWidth="1"/>
    <col min="6404" max="6404" width="20.140625" style="0" bestFit="1" customWidth="1"/>
    <col min="6405" max="6405" width="16.28125" style="0" bestFit="1" customWidth="1"/>
    <col min="6648" max="6648" width="15.7109375" style="0" customWidth="1"/>
    <col min="6650" max="6650" width="89.8515625" style="0" bestFit="1" customWidth="1"/>
    <col min="6653" max="6653" width="14.8515625" style="0" customWidth="1"/>
    <col min="6654" max="6654" width="14.57421875" style="0" bestFit="1" customWidth="1"/>
    <col min="6655" max="6655" width="13.00390625" style="0" bestFit="1" customWidth="1"/>
    <col min="6658" max="6658" width="14.28125" style="0" bestFit="1" customWidth="1"/>
    <col min="6660" max="6660" width="20.140625" style="0" bestFit="1" customWidth="1"/>
    <col min="6661" max="6661" width="16.28125" style="0" bestFit="1" customWidth="1"/>
    <col min="6904" max="6904" width="15.7109375" style="0" customWidth="1"/>
    <col min="6906" max="6906" width="89.8515625" style="0" bestFit="1" customWidth="1"/>
    <col min="6909" max="6909" width="14.8515625" style="0" customWidth="1"/>
    <col min="6910" max="6910" width="14.57421875" style="0" bestFit="1" customWidth="1"/>
    <col min="6911" max="6911" width="13.00390625" style="0" bestFit="1" customWidth="1"/>
    <col min="6914" max="6914" width="14.28125" style="0" bestFit="1" customWidth="1"/>
    <col min="6916" max="6916" width="20.140625" style="0" bestFit="1" customWidth="1"/>
    <col min="6917" max="6917" width="16.28125" style="0" bestFit="1" customWidth="1"/>
    <col min="7160" max="7160" width="15.7109375" style="0" customWidth="1"/>
    <col min="7162" max="7162" width="89.8515625" style="0" bestFit="1" customWidth="1"/>
    <col min="7165" max="7165" width="14.8515625" style="0" customWidth="1"/>
    <col min="7166" max="7166" width="14.57421875" style="0" bestFit="1" customWidth="1"/>
    <col min="7167" max="7167" width="13.00390625" style="0" bestFit="1" customWidth="1"/>
    <col min="7170" max="7170" width="14.28125" style="0" bestFit="1" customWidth="1"/>
    <col min="7172" max="7172" width="20.140625" style="0" bestFit="1" customWidth="1"/>
    <col min="7173" max="7173" width="16.28125" style="0" bestFit="1" customWidth="1"/>
    <col min="7416" max="7416" width="15.7109375" style="0" customWidth="1"/>
    <col min="7418" max="7418" width="89.8515625" style="0" bestFit="1" customWidth="1"/>
    <col min="7421" max="7421" width="14.8515625" style="0" customWidth="1"/>
    <col min="7422" max="7422" width="14.57421875" style="0" bestFit="1" customWidth="1"/>
    <col min="7423" max="7423" width="13.00390625" style="0" bestFit="1" customWidth="1"/>
    <col min="7426" max="7426" width="14.28125" style="0" bestFit="1" customWidth="1"/>
    <col min="7428" max="7428" width="20.140625" style="0" bestFit="1" customWidth="1"/>
    <col min="7429" max="7429" width="16.28125" style="0" bestFit="1" customWidth="1"/>
    <col min="7672" max="7672" width="15.7109375" style="0" customWidth="1"/>
    <col min="7674" max="7674" width="89.8515625" style="0" bestFit="1" customWidth="1"/>
    <col min="7677" max="7677" width="14.8515625" style="0" customWidth="1"/>
    <col min="7678" max="7678" width="14.57421875" style="0" bestFit="1" customWidth="1"/>
    <col min="7679" max="7679" width="13.00390625" style="0" bestFit="1" customWidth="1"/>
    <col min="7682" max="7682" width="14.28125" style="0" bestFit="1" customWidth="1"/>
    <col min="7684" max="7684" width="20.140625" style="0" bestFit="1" customWidth="1"/>
    <col min="7685" max="7685" width="16.28125" style="0" bestFit="1" customWidth="1"/>
    <col min="7928" max="7928" width="15.7109375" style="0" customWidth="1"/>
    <col min="7930" max="7930" width="89.8515625" style="0" bestFit="1" customWidth="1"/>
    <col min="7933" max="7933" width="14.8515625" style="0" customWidth="1"/>
    <col min="7934" max="7934" width="14.57421875" style="0" bestFit="1" customWidth="1"/>
    <col min="7935" max="7935" width="13.00390625" style="0" bestFit="1" customWidth="1"/>
    <col min="7938" max="7938" width="14.28125" style="0" bestFit="1" customWidth="1"/>
    <col min="7940" max="7940" width="20.140625" style="0" bestFit="1" customWidth="1"/>
    <col min="7941" max="7941" width="16.28125" style="0" bestFit="1" customWidth="1"/>
    <col min="8184" max="8184" width="15.7109375" style="0" customWidth="1"/>
    <col min="8186" max="8186" width="89.8515625" style="0" bestFit="1" customWidth="1"/>
    <col min="8189" max="8189" width="14.8515625" style="0" customWidth="1"/>
    <col min="8190" max="8190" width="14.57421875" style="0" bestFit="1" customWidth="1"/>
    <col min="8191" max="8191" width="13.00390625" style="0" bestFit="1" customWidth="1"/>
    <col min="8194" max="8194" width="14.28125" style="0" bestFit="1" customWidth="1"/>
    <col min="8196" max="8196" width="20.140625" style="0" bestFit="1" customWidth="1"/>
    <col min="8197" max="8197" width="16.28125" style="0" bestFit="1" customWidth="1"/>
    <col min="8440" max="8440" width="15.7109375" style="0" customWidth="1"/>
    <col min="8442" max="8442" width="89.8515625" style="0" bestFit="1" customWidth="1"/>
    <col min="8445" max="8445" width="14.8515625" style="0" customWidth="1"/>
    <col min="8446" max="8446" width="14.57421875" style="0" bestFit="1" customWidth="1"/>
    <col min="8447" max="8447" width="13.00390625" style="0" bestFit="1" customWidth="1"/>
    <col min="8450" max="8450" width="14.28125" style="0" bestFit="1" customWidth="1"/>
    <col min="8452" max="8452" width="20.140625" style="0" bestFit="1" customWidth="1"/>
    <col min="8453" max="8453" width="16.28125" style="0" bestFit="1" customWidth="1"/>
    <col min="8696" max="8696" width="15.7109375" style="0" customWidth="1"/>
    <col min="8698" max="8698" width="89.8515625" style="0" bestFit="1" customWidth="1"/>
    <col min="8701" max="8701" width="14.8515625" style="0" customWidth="1"/>
    <col min="8702" max="8702" width="14.57421875" style="0" bestFit="1" customWidth="1"/>
    <col min="8703" max="8703" width="13.00390625" style="0" bestFit="1" customWidth="1"/>
    <col min="8706" max="8706" width="14.28125" style="0" bestFit="1" customWidth="1"/>
    <col min="8708" max="8708" width="20.140625" style="0" bestFit="1" customWidth="1"/>
    <col min="8709" max="8709" width="16.28125" style="0" bestFit="1" customWidth="1"/>
    <col min="8952" max="8952" width="15.7109375" style="0" customWidth="1"/>
    <col min="8954" max="8954" width="89.8515625" style="0" bestFit="1" customWidth="1"/>
    <col min="8957" max="8957" width="14.8515625" style="0" customWidth="1"/>
    <col min="8958" max="8958" width="14.57421875" style="0" bestFit="1" customWidth="1"/>
    <col min="8959" max="8959" width="13.00390625" style="0" bestFit="1" customWidth="1"/>
    <col min="8962" max="8962" width="14.28125" style="0" bestFit="1" customWidth="1"/>
    <col min="8964" max="8964" width="20.140625" style="0" bestFit="1" customWidth="1"/>
    <col min="8965" max="8965" width="16.28125" style="0" bestFit="1" customWidth="1"/>
    <col min="9208" max="9208" width="15.7109375" style="0" customWidth="1"/>
    <col min="9210" max="9210" width="89.8515625" style="0" bestFit="1" customWidth="1"/>
    <col min="9213" max="9213" width="14.8515625" style="0" customWidth="1"/>
    <col min="9214" max="9214" width="14.57421875" style="0" bestFit="1" customWidth="1"/>
    <col min="9215" max="9215" width="13.00390625" style="0" bestFit="1" customWidth="1"/>
    <col min="9218" max="9218" width="14.28125" style="0" bestFit="1" customWidth="1"/>
    <col min="9220" max="9220" width="20.140625" style="0" bestFit="1" customWidth="1"/>
    <col min="9221" max="9221" width="16.28125" style="0" bestFit="1" customWidth="1"/>
    <col min="9464" max="9464" width="15.7109375" style="0" customWidth="1"/>
    <col min="9466" max="9466" width="89.8515625" style="0" bestFit="1" customWidth="1"/>
    <col min="9469" max="9469" width="14.8515625" style="0" customWidth="1"/>
    <col min="9470" max="9470" width="14.57421875" style="0" bestFit="1" customWidth="1"/>
    <col min="9471" max="9471" width="13.00390625" style="0" bestFit="1" customWidth="1"/>
    <col min="9474" max="9474" width="14.28125" style="0" bestFit="1" customWidth="1"/>
    <col min="9476" max="9476" width="20.140625" style="0" bestFit="1" customWidth="1"/>
    <col min="9477" max="9477" width="16.28125" style="0" bestFit="1" customWidth="1"/>
    <col min="9720" max="9720" width="15.7109375" style="0" customWidth="1"/>
    <col min="9722" max="9722" width="89.8515625" style="0" bestFit="1" customWidth="1"/>
    <col min="9725" max="9725" width="14.8515625" style="0" customWidth="1"/>
    <col min="9726" max="9726" width="14.57421875" style="0" bestFit="1" customWidth="1"/>
    <col min="9727" max="9727" width="13.00390625" style="0" bestFit="1" customWidth="1"/>
    <col min="9730" max="9730" width="14.28125" style="0" bestFit="1" customWidth="1"/>
    <col min="9732" max="9732" width="20.140625" style="0" bestFit="1" customWidth="1"/>
    <col min="9733" max="9733" width="16.28125" style="0" bestFit="1" customWidth="1"/>
    <col min="9976" max="9976" width="15.7109375" style="0" customWidth="1"/>
    <col min="9978" max="9978" width="89.8515625" style="0" bestFit="1" customWidth="1"/>
    <col min="9981" max="9981" width="14.8515625" style="0" customWidth="1"/>
    <col min="9982" max="9982" width="14.57421875" style="0" bestFit="1" customWidth="1"/>
    <col min="9983" max="9983" width="13.00390625" style="0" bestFit="1" customWidth="1"/>
    <col min="9986" max="9986" width="14.28125" style="0" bestFit="1" customWidth="1"/>
    <col min="9988" max="9988" width="20.140625" style="0" bestFit="1" customWidth="1"/>
    <col min="9989" max="9989" width="16.28125" style="0" bestFit="1" customWidth="1"/>
    <col min="10232" max="10232" width="15.7109375" style="0" customWidth="1"/>
    <col min="10234" max="10234" width="89.8515625" style="0" bestFit="1" customWidth="1"/>
    <col min="10237" max="10237" width="14.8515625" style="0" customWidth="1"/>
    <col min="10238" max="10238" width="14.57421875" style="0" bestFit="1" customWidth="1"/>
    <col min="10239" max="10239" width="13.00390625" style="0" bestFit="1" customWidth="1"/>
    <col min="10242" max="10242" width="14.28125" style="0" bestFit="1" customWidth="1"/>
    <col min="10244" max="10244" width="20.140625" style="0" bestFit="1" customWidth="1"/>
    <col min="10245" max="10245" width="16.28125" style="0" bestFit="1" customWidth="1"/>
    <col min="10488" max="10488" width="15.7109375" style="0" customWidth="1"/>
    <col min="10490" max="10490" width="89.8515625" style="0" bestFit="1" customWidth="1"/>
    <col min="10493" max="10493" width="14.8515625" style="0" customWidth="1"/>
    <col min="10494" max="10494" width="14.57421875" style="0" bestFit="1" customWidth="1"/>
    <col min="10495" max="10495" width="13.00390625" style="0" bestFit="1" customWidth="1"/>
    <col min="10498" max="10498" width="14.28125" style="0" bestFit="1" customWidth="1"/>
    <col min="10500" max="10500" width="20.140625" style="0" bestFit="1" customWidth="1"/>
    <col min="10501" max="10501" width="16.28125" style="0" bestFit="1" customWidth="1"/>
    <col min="10744" max="10744" width="15.7109375" style="0" customWidth="1"/>
    <col min="10746" max="10746" width="89.8515625" style="0" bestFit="1" customWidth="1"/>
    <col min="10749" max="10749" width="14.8515625" style="0" customWidth="1"/>
    <col min="10750" max="10750" width="14.57421875" style="0" bestFit="1" customWidth="1"/>
    <col min="10751" max="10751" width="13.00390625" style="0" bestFit="1" customWidth="1"/>
    <col min="10754" max="10754" width="14.28125" style="0" bestFit="1" customWidth="1"/>
    <col min="10756" max="10756" width="20.140625" style="0" bestFit="1" customWidth="1"/>
    <col min="10757" max="10757" width="16.28125" style="0" bestFit="1" customWidth="1"/>
    <col min="11000" max="11000" width="15.7109375" style="0" customWidth="1"/>
    <col min="11002" max="11002" width="89.8515625" style="0" bestFit="1" customWidth="1"/>
    <col min="11005" max="11005" width="14.8515625" style="0" customWidth="1"/>
    <col min="11006" max="11006" width="14.57421875" style="0" bestFit="1" customWidth="1"/>
    <col min="11007" max="11007" width="13.00390625" style="0" bestFit="1" customWidth="1"/>
    <col min="11010" max="11010" width="14.28125" style="0" bestFit="1" customWidth="1"/>
    <col min="11012" max="11012" width="20.140625" style="0" bestFit="1" customWidth="1"/>
    <col min="11013" max="11013" width="16.28125" style="0" bestFit="1" customWidth="1"/>
    <col min="11256" max="11256" width="15.7109375" style="0" customWidth="1"/>
    <col min="11258" max="11258" width="89.8515625" style="0" bestFit="1" customWidth="1"/>
    <col min="11261" max="11261" width="14.8515625" style="0" customWidth="1"/>
    <col min="11262" max="11262" width="14.57421875" style="0" bestFit="1" customWidth="1"/>
    <col min="11263" max="11263" width="13.00390625" style="0" bestFit="1" customWidth="1"/>
    <col min="11266" max="11266" width="14.28125" style="0" bestFit="1" customWidth="1"/>
    <col min="11268" max="11268" width="20.140625" style="0" bestFit="1" customWidth="1"/>
    <col min="11269" max="11269" width="16.28125" style="0" bestFit="1" customWidth="1"/>
    <col min="11512" max="11512" width="15.7109375" style="0" customWidth="1"/>
    <col min="11514" max="11514" width="89.8515625" style="0" bestFit="1" customWidth="1"/>
    <col min="11517" max="11517" width="14.8515625" style="0" customWidth="1"/>
    <col min="11518" max="11518" width="14.57421875" style="0" bestFit="1" customWidth="1"/>
    <col min="11519" max="11519" width="13.00390625" style="0" bestFit="1" customWidth="1"/>
    <col min="11522" max="11522" width="14.28125" style="0" bestFit="1" customWidth="1"/>
    <col min="11524" max="11524" width="20.140625" style="0" bestFit="1" customWidth="1"/>
    <col min="11525" max="11525" width="16.28125" style="0" bestFit="1" customWidth="1"/>
    <col min="11768" max="11768" width="15.7109375" style="0" customWidth="1"/>
    <col min="11770" max="11770" width="89.8515625" style="0" bestFit="1" customWidth="1"/>
    <col min="11773" max="11773" width="14.8515625" style="0" customWidth="1"/>
    <col min="11774" max="11774" width="14.57421875" style="0" bestFit="1" customWidth="1"/>
    <col min="11775" max="11775" width="13.00390625" style="0" bestFit="1" customWidth="1"/>
    <col min="11778" max="11778" width="14.28125" style="0" bestFit="1" customWidth="1"/>
    <col min="11780" max="11780" width="20.140625" style="0" bestFit="1" customWidth="1"/>
    <col min="11781" max="11781" width="16.28125" style="0" bestFit="1" customWidth="1"/>
    <col min="12024" max="12024" width="15.7109375" style="0" customWidth="1"/>
    <col min="12026" max="12026" width="89.8515625" style="0" bestFit="1" customWidth="1"/>
    <col min="12029" max="12029" width="14.8515625" style="0" customWidth="1"/>
    <col min="12030" max="12030" width="14.57421875" style="0" bestFit="1" customWidth="1"/>
    <col min="12031" max="12031" width="13.00390625" style="0" bestFit="1" customWidth="1"/>
    <col min="12034" max="12034" width="14.28125" style="0" bestFit="1" customWidth="1"/>
    <col min="12036" max="12036" width="20.140625" style="0" bestFit="1" customWidth="1"/>
    <col min="12037" max="12037" width="16.28125" style="0" bestFit="1" customWidth="1"/>
    <col min="12280" max="12280" width="15.7109375" style="0" customWidth="1"/>
    <col min="12282" max="12282" width="89.8515625" style="0" bestFit="1" customWidth="1"/>
    <col min="12285" max="12285" width="14.8515625" style="0" customWidth="1"/>
    <col min="12286" max="12286" width="14.57421875" style="0" bestFit="1" customWidth="1"/>
    <col min="12287" max="12287" width="13.00390625" style="0" bestFit="1" customWidth="1"/>
    <col min="12290" max="12290" width="14.28125" style="0" bestFit="1" customWidth="1"/>
    <col min="12292" max="12292" width="20.140625" style="0" bestFit="1" customWidth="1"/>
    <col min="12293" max="12293" width="16.28125" style="0" bestFit="1" customWidth="1"/>
    <col min="12536" max="12536" width="15.7109375" style="0" customWidth="1"/>
    <col min="12538" max="12538" width="89.8515625" style="0" bestFit="1" customWidth="1"/>
    <col min="12541" max="12541" width="14.8515625" style="0" customWidth="1"/>
    <col min="12542" max="12542" width="14.57421875" style="0" bestFit="1" customWidth="1"/>
    <col min="12543" max="12543" width="13.00390625" style="0" bestFit="1" customWidth="1"/>
    <col min="12546" max="12546" width="14.28125" style="0" bestFit="1" customWidth="1"/>
    <col min="12548" max="12548" width="20.140625" style="0" bestFit="1" customWidth="1"/>
    <col min="12549" max="12549" width="16.28125" style="0" bestFit="1" customWidth="1"/>
    <col min="12792" max="12792" width="15.7109375" style="0" customWidth="1"/>
    <col min="12794" max="12794" width="89.8515625" style="0" bestFit="1" customWidth="1"/>
    <col min="12797" max="12797" width="14.8515625" style="0" customWidth="1"/>
    <col min="12798" max="12798" width="14.57421875" style="0" bestFit="1" customWidth="1"/>
    <col min="12799" max="12799" width="13.00390625" style="0" bestFit="1" customWidth="1"/>
    <col min="12802" max="12802" width="14.28125" style="0" bestFit="1" customWidth="1"/>
    <col min="12804" max="12804" width="20.140625" style="0" bestFit="1" customWidth="1"/>
    <col min="12805" max="12805" width="16.28125" style="0" bestFit="1" customWidth="1"/>
    <col min="13048" max="13048" width="15.7109375" style="0" customWidth="1"/>
    <col min="13050" max="13050" width="89.8515625" style="0" bestFit="1" customWidth="1"/>
    <col min="13053" max="13053" width="14.8515625" style="0" customWidth="1"/>
    <col min="13054" max="13054" width="14.57421875" style="0" bestFit="1" customWidth="1"/>
    <col min="13055" max="13055" width="13.00390625" style="0" bestFit="1" customWidth="1"/>
    <col min="13058" max="13058" width="14.28125" style="0" bestFit="1" customWidth="1"/>
    <col min="13060" max="13060" width="20.140625" style="0" bestFit="1" customWidth="1"/>
    <col min="13061" max="13061" width="16.28125" style="0" bestFit="1" customWidth="1"/>
    <col min="13304" max="13304" width="15.7109375" style="0" customWidth="1"/>
    <col min="13306" max="13306" width="89.8515625" style="0" bestFit="1" customWidth="1"/>
    <col min="13309" max="13309" width="14.8515625" style="0" customWidth="1"/>
    <col min="13310" max="13310" width="14.57421875" style="0" bestFit="1" customWidth="1"/>
    <col min="13311" max="13311" width="13.00390625" style="0" bestFit="1" customWidth="1"/>
    <col min="13314" max="13314" width="14.28125" style="0" bestFit="1" customWidth="1"/>
    <col min="13316" max="13316" width="20.140625" style="0" bestFit="1" customWidth="1"/>
    <col min="13317" max="13317" width="16.28125" style="0" bestFit="1" customWidth="1"/>
    <col min="13560" max="13560" width="15.7109375" style="0" customWidth="1"/>
    <col min="13562" max="13562" width="89.8515625" style="0" bestFit="1" customWidth="1"/>
    <col min="13565" max="13565" width="14.8515625" style="0" customWidth="1"/>
    <col min="13566" max="13566" width="14.57421875" style="0" bestFit="1" customWidth="1"/>
    <col min="13567" max="13567" width="13.00390625" style="0" bestFit="1" customWidth="1"/>
    <col min="13570" max="13570" width="14.28125" style="0" bestFit="1" customWidth="1"/>
    <col min="13572" max="13572" width="20.140625" style="0" bestFit="1" customWidth="1"/>
    <col min="13573" max="13573" width="16.28125" style="0" bestFit="1" customWidth="1"/>
    <col min="13816" max="13816" width="15.7109375" style="0" customWidth="1"/>
    <col min="13818" max="13818" width="89.8515625" style="0" bestFit="1" customWidth="1"/>
    <col min="13821" max="13821" width="14.8515625" style="0" customWidth="1"/>
    <col min="13822" max="13822" width="14.57421875" style="0" bestFit="1" customWidth="1"/>
    <col min="13823" max="13823" width="13.00390625" style="0" bestFit="1" customWidth="1"/>
    <col min="13826" max="13826" width="14.28125" style="0" bestFit="1" customWidth="1"/>
    <col min="13828" max="13828" width="20.140625" style="0" bestFit="1" customWidth="1"/>
    <col min="13829" max="13829" width="16.28125" style="0" bestFit="1" customWidth="1"/>
    <col min="14072" max="14072" width="15.7109375" style="0" customWidth="1"/>
    <col min="14074" max="14074" width="89.8515625" style="0" bestFit="1" customWidth="1"/>
    <col min="14077" max="14077" width="14.8515625" style="0" customWidth="1"/>
    <col min="14078" max="14078" width="14.57421875" style="0" bestFit="1" customWidth="1"/>
    <col min="14079" max="14079" width="13.00390625" style="0" bestFit="1" customWidth="1"/>
    <col min="14082" max="14082" width="14.28125" style="0" bestFit="1" customWidth="1"/>
    <col min="14084" max="14084" width="20.140625" style="0" bestFit="1" customWidth="1"/>
    <col min="14085" max="14085" width="16.28125" style="0" bestFit="1" customWidth="1"/>
    <col min="14328" max="14328" width="15.7109375" style="0" customWidth="1"/>
    <col min="14330" max="14330" width="89.8515625" style="0" bestFit="1" customWidth="1"/>
    <col min="14333" max="14333" width="14.8515625" style="0" customWidth="1"/>
    <col min="14334" max="14334" width="14.57421875" style="0" bestFit="1" customWidth="1"/>
    <col min="14335" max="14335" width="13.00390625" style="0" bestFit="1" customWidth="1"/>
    <col min="14338" max="14338" width="14.28125" style="0" bestFit="1" customWidth="1"/>
    <col min="14340" max="14340" width="20.140625" style="0" bestFit="1" customWidth="1"/>
    <col min="14341" max="14341" width="16.28125" style="0" bestFit="1" customWidth="1"/>
    <col min="14584" max="14584" width="15.7109375" style="0" customWidth="1"/>
    <col min="14586" max="14586" width="89.8515625" style="0" bestFit="1" customWidth="1"/>
    <col min="14589" max="14589" width="14.8515625" style="0" customWidth="1"/>
    <col min="14590" max="14590" width="14.57421875" style="0" bestFit="1" customWidth="1"/>
    <col min="14591" max="14591" width="13.00390625" style="0" bestFit="1" customWidth="1"/>
    <col min="14594" max="14594" width="14.28125" style="0" bestFit="1" customWidth="1"/>
    <col min="14596" max="14596" width="20.140625" style="0" bestFit="1" customWidth="1"/>
    <col min="14597" max="14597" width="16.28125" style="0" bestFit="1" customWidth="1"/>
    <col min="14840" max="14840" width="15.7109375" style="0" customWidth="1"/>
    <col min="14842" max="14842" width="89.8515625" style="0" bestFit="1" customWidth="1"/>
    <col min="14845" max="14845" width="14.8515625" style="0" customWidth="1"/>
    <col min="14846" max="14846" width="14.57421875" style="0" bestFit="1" customWidth="1"/>
    <col min="14847" max="14847" width="13.00390625" style="0" bestFit="1" customWidth="1"/>
    <col min="14850" max="14850" width="14.28125" style="0" bestFit="1" customWidth="1"/>
    <col min="14852" max="14852" width="20.140625" style="0" bestFit="1" customWidth="1"/>
    <col min="14853" max="14853" width="16.28125" style="0" bestFit="1" customWidth="1"/>
    <col min="15096" max="15096" width="15.7109375" style="0" customWidth="1"/>
    <col min="15098" max="15098" width="89.8515625" style="0" bestFit="1" customWidth="1"/>
    <col min="15101" max="15101" width="14.8515625" style="0" customWidth="1"/>
    <col min="15102" max="15102" width="14.57421875" style="0" bestFit="1" customWidth="1"/>
    <col min="15103" max="15103" width="13.00390625" style="0" bestFit="1" customWidth="1"/>
    <col min="15106" max="15106" width="14.28125" style="0" bestFit="1" customWidth="1"/>
    <col min="15108" max="15108" width="20.140625" style="0" bestFit="1" customWidth="1"/>
    <col min="15109" max="15109" width="16.28125" style="0" bestFit="1" customWidth="1"/>
    <col min="15352" max="15352" width="15.7109375" style="0" customWidth="1"/>
    <col min="15354" max="15354" width="89.8515625" style="0" bestFit="1" customWidth="1"/>
    <col min="15357" max="15357" width="14.8515625" style="0" customWidth="1"/>
    <col min="15358" max="15358" width="14.57421875" style="0" bestFit="1" customWidth="1"/>
    <col min="15359" max="15359" width="13.00390625" style="0" bestFit="1" customWidth="1"/>
    <col min="15362" max="15362" width="14.28125" style="0" bestFit="1" customWidth="1"/>
    <col min="15364" max="15364" width="20.140625" style="0" bestFit="1" customWidth="1"/>
    <col min="15365" max="15365" width="16.28125" style="0" bestFit="1" customWidth="1"/>
    <col min="15608" max="15608" width="15.7109375" style="0" customWidth="1"/>
    <col min="15610" max="15610" width="89.8515625" style="0" bestFit="1" customWidth="1"/>
    <col min="15613" max="15613" width="14.8515625" style="0" customWidth="1"/>
    <col min="15614" max="15614" width="14.57421875" style="0" bestFit="1" customWidth="1"/>
    <col min="15615" max="15615" width="13.00390625" style="0" bestFit="1" customWidth="1"/>
    <col min="15618" max="15618" width="14.28125" style="0" bestFit="1" customWidth="1"/>
    <col min="15620" max="15620" width="20.140625" style="0" bestFit="1" customWidth="1"/>
    <col min="15621" max="15621" width="16.28125" style="0" bestFit="1" customWidth="1"/>
    <col min="15864" max="15864" width="15.7109375" style="0" customWidth="1"/>
    <col min="15866" max="15866" width="89.8515625" style="0" bestFit="1" customWidth="1"/>
    <col min="15869" max="15869" width="14.8515625" style="0" customWidth="1"/>
    <col min="15870" max="15870" width="14.57421875" style="0" bestFit="1" customWidth="1"/>
    <col min="15871" max="15871" width="13.00390625" style="0" bestFit="1" customWidth="1"/>
    <col min="15874" max="15874" width="14.28125" style="0" bestFit="1" customWidth="1"/>
    <col min="15876" max="15876" width="20.140625" style="0" bestFit="1" customWidth="1"/>
    <col min="15877" max="15877" width="16.28125" style="0" bestFit="1" customWidth="1"/>
    <col min="16120" max="16120" width="15.7109375" style="0" customWidth="1"/>
    <col min="16122" max="16122" width="89.8515625" style="0" bestFit="1" customWidth="1"/>
    <col min="16125" max="16125" width="14.8515625" style="0" customWidth="1"/>
    <col min="16126" max="16126" width="14.57421875" style="0" bestFit="1" customWidth="1"/>
    <col min="16127" max="16127" width="13.00390625" style="0" bestFit="1" customWidth="1"/>
    <col min="16130" max="16130" width="14.28125" style="0" bestFit="1" customWidth="1"/>
    <col min="16132" max="16132" width="20.140625" style="0" bestFit="1" customWidth="1"/>
    <col min="16133" max="16133" width="16.28125" style="0" bestFit="1" customWidth="1"/>
  </cols>
  <sheetData>
    <row r="1" spans="1:10" s="1" customFormat="1" ht="38.25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1" t="s">
        <v>6</v>
      </c>
      <c r="H1" s="30" t="s">
        <v>7</v>
      </c>
      <c r="I1" s="32" t="s">
        <v>8</v>
      </c>
      <c r="J1" s="30" t="s">
        <v>9</v>
      </c>
    </row>
    <row r="2" spans="1:10" ht="15">
      <c r="A2" s="2" t="s">
        <v>10</v>
      </c>
      <c r="B2" s="33" t="s">
        <v>11</v>
      </c>
      <c r="C2" s="33" t="s">
        <v>12</v>
      </c>
      <c r="D2" s="3">
        <v>41639</v>
      </c>
      <c r="E2" s="2" t="s">
        <v>13</v>
      </c>
      <c r="F2" s="4" t="s">
        <v>14</v>
      </c>
      <c r="G2" s="34">
        <v>316540</v>
      </c>
      <c r="H2" s="33">
        <v>166786</v>
      </c>
      <c r="I2" s="35" t="s">
        <v>15</v>
      </c>
      <c r="J2" s="5" t="s">
        <v>16</v>
      </c>
    </row>
    <row r="3" spans="1:10" s="6" customFormat="1" ht="15">
      <c r="A3" s="2" t="s">
        <v>10</v>
      </c>
      <c r="B3" s="33" t="s">
        <v>11</v>
      </c>
      <c r="C3" s="33" t="s">
        <v>17</v>
      </c>
      <c r="D3" s="3">
        <v>41656</v>
      </c>
      <c r="E3" s="7" t="s">
        <v>18</v>
      </c>
      <c r="F3" s="4" t="s">
        <v>14</v>
      </c>
      <c r="G3" s="34"/>
      <c r="H3" s="33"/>
      <c r="I3" s="35" t="s">
        <v>15</v>
      </c>
      <c r="J3" s="5" t="s">
        <v>16</v>
      </c>
    </row>
    <row r="4" spans="1:10" ht="15">
      <c r="A4" s="2" t="s">
        <v>10</v>
      </c>
      <c r="B4" s="33" t="s">
        <v>11</v>
      </c>
      <c r="C4" s="33" t="s">
        <v>19</v>
      </c>
      <c r="D4" s="3">
        <v>41670</v>
      </c>
      <c r="E4" s="2" t="s">
        <v>18</v>
      </c>
      <c r="F4" s="4" t="s">
        <v>14</v>
      </c>
      <c r="G4" s="34">
        <v>316540</v>
      </c>
      <c r="H4" s="33">
        <v>166933</v>
      </c>
      <c r="I4" s="35" t="s">
        <v>15</v>
      </c>
      <c r="J4" s="5" t="s">
        <v>16</v>
      </c>
    </row>
    <row r="5" spans="1:10" ht="15">
      <c r="A5" s="2" t="s">
        <v>10</v>
      </c>
      <c r="B5" s="33" t="s">
        <v>20</v>
      </c>
      <c r="C5" s="33" t="s">
        <v>21</v>
      </c>
      <c r="D5" s="3">
        <v>41683</v>
      </c>
      <c r="E5" s="2" t="s">
        <v>22</v>
      </c>
      <c r="F5" s="4" t="s">
        <v>14</v>
      </c>
      <c r="G5" s="34">
        <v>357000</v>
      </c>
      <c r="H5" s="33"/>
      <c r="I5" s="35" t="s">
        <v>15</v>
      </c>
      <c r="J5" s="5" t="s">
        <v>16</v>
      </c>
    </row>
    <row r="6" spans="1:10" ht="15">
      <c r="A6" s="2" t="s">
        <v>10</v>
      </c>
      <c r="B6" s="33" t="s">
        <v>23</v>
      </c>
      <c r="C6" s="33" t="s">
        <v>24</v>
      </c>
      <c r="D6" s="3">
        <v>41690</v>
      </c>
      <c r="E6" s="2" t="s">
        <v>22</v>
      </c>
      <c r="F6" s="4" t="s">
        <v>14</v>
      </c>
      <c r="G6" s="34">
        <v>279146</v>
      </c>
      <c r="H6" s="33"/>
      <c r="I6" s="35" t="s">
        <v>25</v>
      </c>
      <c r="J6" s="5" t="s">
        <v>26</v>
      </c>
    </row>
    <row r="7" spans="1:10" ht="15">
      <c r="A7" s="2" t="s">
        <v>10</v>
      </c>
      <c r="B7" s="33" t="s">
        <v>20</v>
      </c>
      <c r="C7" s="33" t="s">
        <v>27</v>
      </c>
      <c r="D7" s="3">
        <v>41687</v>
      </c>
      <c r="E7" s="2" t="s">
        <v>22</v>
      </c>
      <c r="F7" s="4" t="s">
        <v>14</v>
      </c>
      <c r="G7" s="34">
        <v>357000</v>
      </c>
      <c r="H7" s="33">
        <v>67038</v>
      </c>
      <c r="I7" s="35" t="s">
        <v>15</v>
      </c>
      <c r="J7" s="5" t="s">
        <v>16</v>
      </c>
    </row>
    <row r="8" spans="1:10" ht="15">
      <c r="A8" s="2" t="s">
        <v>10</v>
      </c>
      <c r="B8" s="33" t="s">
        <v>20</v>
      </c>
      <c r="C8" s="33" t="s">
        <v>28</v>
      </c>
      <c r="D8" s="3">
        <v>41696</v>
      </c>
      <c r="E8" s="2" t="s">
        <v>22</v>
      </c>
      <c r="F8" s="4" t="s">
        <v>14</v>
      </c>
      <c r="G8" s="34">
        <v>357000</v>
      </c>
      <c r="H8" s="33">
        <v>67040</v>
      </c>
      <c r="I8" s="35" t="s">
        <v>15</v>
      </c>
      <c r="J8" s="5" t="s">
        <v>16</v>
      </c>
    </row>
    <row r="9" spans="1:10" ht="15">
      <c r="A9" s="2" t="s">
        <v>10</v>
      </c>
      <c r="B9" s="33" t="s">
        <v>20</v>
      </c>
      <c r="C9" s="33" t="s">
        <v>29</v>
      </c>
      <c r="D9" s="3">
        <v>41697</v>
      </c>
      <c r="E9" s="2" t="s">
        <v>22</v>
      </c>
      <c r="F9" s="4" t="s">
        <v>14</v>
      </c>
      <c r="G9" s="34">
        <v>357000</v>
      </c>
      <c r="H9" s="33">
        <v>67626</v>
      </c>
      <c r="I9" s="35" t="s">
        <v>15</v>
      </c>
      <c r="J9" s="5" t="s">
        <v>16</v>
      </c>
    </row>
    <row r="10" spans="1:10" ht="15">
      <c r="A10" s="2" t="s">
        <v>10</v>
      </c>
      <c r="B10" s="33" t="s">
        <v>30</v>
      </c>
      <c r="C10" s="33" t="s">
        <v>31</v>
      </c>
      <c r="D10" s="3">
        <v>41706</v>
      </c>
      <c r="E10" s="2" t="s">
        <v>32</v>
      </c>
      <c r="F10" s="4" t="s">
        <v>14</v>
      </c>
      <c r="G10" s="34">
        <v>4522000</v>
      </c>
      <c r="H10" s="33"/>
      <c r="I10" s="35" t="s">
        <v>15</v>
      </c>
      <c r="J10" s="5" t="s">
        <v>16</v>
      </c>
    </row>
    <row r="11" spans="1:10" ht="15">
      <c r="A11" s="2" t="s">
        <v>10</v>
      </c>
      <c r="B11" s="33" t="s">
        <v>20</v>
      </c>
      <c r="C11" s="33" t="s">
        <v>33</v>
      </c>
      <c r="D11" s="3">
        <v>41702</v>
      </c>
      <c r="E11" s="2" t="s">
        <v>32</v>
      </c>
      <c r="F11" s="4" t="s">
        <v>14</v>
      </c>
      <c r="G11" s="34">
        <v>357000</v>
      </c>
      <c r="H11" s="33"/>
      <c r="I11" s="35" t="s">
        <v>15</v>
      </c>
      <c r="J11" s="5" t="s">
        <v>16</v>
      </c>
    </row>
    <row r="12" spans="1:10" ht="15">
      <c r="A12" s="2" t="s">
        <v>10</v>
      </c>
      <c r="B12" s="33" t="s">
        <v>20</v>
      </c>
      <c r="C12" s="33" t="s">
        <v>34</v>
      </c>
      <c r="D12" s="3">
        <v>41710</v>
      </c>
      <c r="E12" s="2" t="s">
        <v>32</v>
      </c>
      <c r="F12" s="4" t="s">
        <v>14</v>
      </c>
      <c r="G12" s="34">
        <v>357000</v>
      </c>
      <c r="H12" s="33"/>
      <c r="I12" s="35" t="s">
        <v>15</v>
      </c>
      <c r="J12" s="5" t="s">
        <v>16</v>
      </c>
    </row>
    <row r="13" spans="1:10" ht="15">
      <c r="A13" s="2" t="s">
        <v>10</v>
      </c>
      <c r="B13" s="33" t="s">
        <v>35</v>
      </c>
      <c r="C13" s="33" t="s">
        <v>36</v>
      </c>
      <c r="D13" s="3">
        <v>41688</v>
      </c>
      <c r="E13" s="2" t="s">
        <v>22</v>
      </c>
      <c r="F13" s="4" t="s">
        <v>14</v>
      </c>
      <c r="G13" s="34">
        <v>545039</v>
      </c>
      <c r="H13" s="33" t="s">
        <v>37</v>
      </c>
      <c r="I13" s="35" t="s">
        <v>15</v>
      </c>
      <c r="J13" s="5" t="s">
        <v>16</v>
      </c>
    </row>
    <row r="14" spans="1:10" ht="15">
      <c r="A14" s="2" t="s">
        <v>10</v>
      </c>
      <c r="B14" s="33" t="s">
        <v>11</v>
      </c>
      <c r="C14" s="33" t="s">
        <v>38</v>
      </c>
      <c r="D14" s="3">
        <v>41719</v>
      </c>
      <c r="E14" s="2" t="s">
        <v>32</v>
      </c>
      <c r="F14" s="4" t="s">
        <v>14</v>
      </c>
      <c r="G14" s="34">
        <v>304640</v>
      </c>
      <c r="H14" s="33"/>
      <c r="I14" s="35" t="s">
        <v>15</v>
      </c>
      <c r="J14" s="5" t="s">
        <v>16</v>
      </c>
    </row>
    <row r="15" spans="1:10" ht="15">
      <c r="A15" s="2" t="s">
        <v>10</v>
      </c>
      <c r="B15" s="33" t="s">
        <v>39</v>
      </c>
      <c r="C15" s="33" t="s">
        <v>40</v>
      </c>
      <c r="D15" s="3"/>
      <c r="E15" s="2"/>
      <c r="F15" s="4" t="s">
        <v>14</v>
      </c>
      <c r="G15" s="34">
        <v>183741</v>
      </c>
      <c r="H15" s="33">
        <v>101864</v>
      </c>
      <c r="I15" s="35" t="s">
        <v>41</v>
      </c>
      <c r="J15" s="2" t="s">
        <v>56</v>
      </c>
    </row>
    <row r="16" spans="1:10" ht="15">
      <c r="A16" s="2" t="s">
        <v>10</v>
      </c>
      <c r="B16" s="33" t="s">
        <v>20</v>
      </c>
      <c r="C16" s="33" t="s">
        <v>42</v>
      </c>
      <c r="D16" s="3">
        <v>41732</v>
      </c>
      <c r="E16" s="2" t="s">
        <v>43</v>
      </c>
      <c r="F16" s="4" t="s">
        <v>44</v>
      </c>
      <c r="G16" s="34">
        <v>357000</v>
      </c>
      <c r="H16" s="33"/>
      <c r="I16" s="35" t="s">
        <v>15</v>
      </c>
      <c r="J16" s="5" t="s">
        <v>16</v>
      </c>
    </row>
    <row r="17" spans="1:10" ht="15">
      <c r="A17" s="2" t="s">
        <v>10</v>
      </c>
      <c r="B17" s="33" t="s">
        <v>20</v>
      </c>
      <c r="C17" s="33" t="s">
        <v>45</v>
      </c>
      <c r="D17" s="3">
        <v>41733</v>
      </c>
      <c r="E17" s="2" t="s">
        <v>43</v>
      </c>
      <c r="F17" s="4" t="s">
        <v>44</v>
      </c>
      <c r="G17" s="34">
        <v>357000</v>
      </c>
      <c r="H17" s="33"/>
      <c r="I17" s="35" t="s">
        <v>15</v>
      </c>
      <c r="J17" s="5" t="s">
        <v>16</v>
      </c>
    </row>
    <row r="18" spans="1:10" ht="15">
      <c r="A18" s="2" t="s">
        <v>10</v>
      </c>
      <c r="B18" s="33" t="s">
        <v>20</v>
      </c>
      <c r="C18" s="33" t="s">
        <v>46</v>
      </c>
      <c r="D18" s="3">
        <v>41746</v>
      </c>
      <c r="E18" s="2" t="s">
        <v>43</v>
      </c>
      <c r="F18" s="4" t="s">
        <v>44</v>
      </c>
      <c r="G18" s="34">
        <v>357000</v>
      </c>
      <c r="H18" s="33"/>
      <c r="I18" s="35" t="s">
        <v>15</v>
      </c>
      <c r="J18" s="5" t="s">
        <v>16</v>
      </c>
    </row>
    <row r="19" spans="1:10" ht="15">
      <c r="A19" s="2" t="s">
        <v>10</v>
      </c>
      <c r="B19" s="33" t="s">
        <v>20</v>
      </c>
      <c r="C19" s="33" t="s">
        <v>47</v>
      </c>
      <c r="D19" s="3">
        <v>41752</v>
      </c>
      <c r="E19" s="2" t="s">
        <v>43</v>
      </c>
      <c r="F19" s="4" t="s">
        <v>44</v>
      </c>
      <c r="G19" s="34">
        <v>357000</v>
      </c>
      <c r="H19" s="33"/>
      <c r="I19" s="35" t="s">
        <v>15</v>
      </c>
      <c r="J19" s="5" t="s">
        <v>16</v>
      </c>
    </row>
    <row r="20" spans="1:10" ht="15">
      <c r="A20" s="2" t="s">
        <v>10</v>
      </c>
      <c r="B20" s="33" t="s">
        <v>35</v>
      </c>
      <c r="C20" s="33" t="s">
        <v>48</v>
      </c>
      <c r="D20" s="3">
        <v>41739</v>
      </c>
      <c r="E20" s="2" t="s">
        <v>43</v>
      </c>
      <c r="F20" s="4" t="s">
        <v>44</v>
      </c>
      <c r="G20" s="34">
        <v>1016707</v>
      </c>
      <c r="H20" s="33"/>
      <c r="I20" s="35" t="s">
        <v>15</v>
      </c>
      <c r="J20" s="5" t="s">
        <v>16</v>
      </c>
    </row>
    <row r="21" spans="1:10" ht="15">
      <c r="A21" s="2" t="s">
        <v>10</v>
      </c>
      <c r="B21" s="33" t="s">
        <v>49</v>
      </c>
      <c r="C21" s="2" t="s">
        <v>50</v>
      </c>
      <c r="D21" s="3"/>
      <c r="E21" s="2" t="s">
        <v>32</v>
      </c>
      <c r="F21" s="4" t="s">
        <v>14</v>
      </c>
      <c r="G21" s="8">
        <f>4411794.8*1.19</f>
        <v>5250035.812</v>
      </c>
      <c r="H21" s="9"/>
      <c r="I21" s="10" t="s">
        <v>15</v>
      </c>
      <c r="J21" s="5" t="s">
        <v>16</v>
      </c>
    </row>
    <row r="22" spans="1:10" ht="15">
      <c r="A22" s="2" t="s">
        <v>10</v>
      </c>
      <c r="B22" s="33" t="s">
        <v>49</v>
      </c>
      <c r="C22" s="2" t="s">
        <v>50</v>
      </c>
      <c r="D22" s="3"/>
      <c r="E22" s="2" t="s">
        <v>32</v>
      </c>
      <c r="F22" s="4" t="s">
        <v>14</v>
      </c>
      <c r="G22" s="8">
        <f>1699572.7*1.19</f>
        <v>2022491.5129999998</v>
      </c>
      <c r="H22" s="9"/>
      <c r="I22" s="10" t="s">
        <v>15</v>
      </c>
      <c r="J22" s="5" t="s">
        <v>16</v>
      </c>
    </row>
    <row r="23" spans="1:10" ht="15">
      <c r="A23" s="2" t="s">
        <v>10</v>
      </c>
      <c r="B23" s="33" t="s">
        <v>51</v>
      </c>
      <c r="C23" s="2" t="s">
        <v>50</v>
      </c>
      <c r="D23" s="3"/>
      <c r="E23" s="2" t="s">
        <v>32</v>
      </c>
      <c r="F23" s="4" t="s">
        <v>14</v>
      </c>
      <c r="G23" s="8">
        <f>4417875*1.19</f>
        <v>5257271.25</v>
      </c>
      <c r="H23" s="9"/>
      <c r="I23" s="10" t="s">
        <v>15</v>
      </c>
      <c r="J23" s="5" t="s">
        <v>16</v>
      </c>
    </row>
    <row r="24" spans="1:10" ht="15">
      <c r="A24" s="2" t="s">
        <v>10</v>
      </c>
      <c r="B24" s="33" t="s">
        <v>52</v>
      </c>
      <c r="C24" s="2" t="s">
        <v>50</v>
      </c>
      <c r="D24" s="3"/>
      <c r="E24" s="2" t="s">
        <v>32</v>
      </c>
      <c r="F24" s="4" t="s">
        <v>14</v>
      </c>
      <c r="G24" s="8">
        <f>3300000*1.19</f>
        <v>3927000</v>
      </c>
      <c r="H24" s="9"/>
      <c r="I24" s="10" t="s">
        <v>15</v>
      </c>
      <c r="J24" s="5" t="s">
        <v>16</v>
      </c>
    </row>
    <row r="25" spans="1:10" ht="15">
      <c r="A25" s="2" t="s">
        <v>10</v>
      </c>
      <c r="B25" s="33" t="s">
        <v>53</v>
      </c>
      <c r="C25" s="2" t="s">
        <v>50</v>
      </c>
      <c r="D25" s="3"/>
      <c r="E25" s="2" t="s">
        <v>32</v>
      </c>
      <c r="F25" s="4" t="s">
        <v>14</v>
      </c>
      <c r="G25" s="8">
        <f>1199999.9999992*1.19</f>
        <v>1427999.999999048</v>
      </c>
      <c r="H25" s="9"/>
      <c r="I25" s="10" t="s">
        <v>15</v>
      </c>
      <c r="J25" s="5" t="s">
        <v>16</v>
      </c>
    </row>
    <row r="26" spans="1:10" ht="15">
      <c r="A26" s="2" t="s">
        <v>10</v>
      </c>
      <c r="B26" s="33" t="s">
        <v>54</v>
      </c>
      <c r="C26" s="2" t="s">
        <v>50</v>
      </c>
      <c r="D26" s="3"/>
      <c r="E26" s="2" t="s">
        <v>32</v>
      </c>
      <c r="F26" s="4" t="s">
        <v>14</v>
      </c>
      <c r="G26" s="8">
        <v>709458.9599951785</v>
      </c>
      <c r="H26" s="9"/>
      <c r="I26" s="35" t="s">
        <v>55</v>
      </c>
      <c r="J26" s="5" t="s">
        <v>56</v>
      </c>
    </row>
    <row r="27" spans="1:10" ht="15">
      <c r="A27" s="2" t="s">
        <v>10</v>
      </c>
      <c r="B27" s="33" t="s">
        <v>57</v>
      </c>
      <c r="C27" s="2" t="s">
        <v>50</v>
      </c>
      <c r="D27" s="3"/>
      <c r="E27" s="2" t="s">
        <v>32</v>
      </c>
      <c r="F27" s="4" t="s">
        <v>14</v>
      </c>
      <c r="G27" s="8">
        <v>743862.5150215543</v>
      </c>
      <c r="H27" s="9"/>
      <c r="I27" s="35" t="s">
        <v>58</v>
      </c>
      <c r="J27" s="5" t="s">
        <v>59</v>
      </c>
    </row>
    <row r="28" spans="1:10" ht="15">
      <c r="A28" s="2" t="s">
        <v>10</v>
      </c>
      <c r="B28" s="33" t="s">
        <v>60</v>
      </c>
      <c r="C28" s="2" t="s">
        <v>50</v>
      </c>
      <c r="D28" s="3"/>
      <c r="E28" s="2" t="s">
        <v>32</v>
      </c>
      <c r="F28" s="4" t="s">
        <v>14</v>
      </c>
      <c r="G28" s="8">
        <v>1043821.3078302403</v>
      </c>
      <c r="H28" s="9"/>
      <c r="I28" s="35" t="s">
        <v>61</v>
      </c>
      <c r="J28" s="5" t="s">
        <v>62</v>
      </c>
    </row>
    <row r="29" spans="1:10" ht="15">
      <c r="A29" s="2" t="s">
        <v>10</v>
      </c>
      <c r="B29" s="33" t="s">
        <v>63</v>
      </c>
      <c r="C29" s="2" t="s">
        <v>50</v>
      </c>
      <c r="D29" s="3"/>
      <c r="E29" s="2" t="s">
        <v>32</v>
      </c>
      <c r="F29" s="4" t="s">
        <v>14</v>
      </c>
      <c r="G29" s="8">
        <v>665379.1680479336</v>
      </c>
      <c r="H29" s="9"/>
      <c r="I29" s="35" t="s">
        <v>64</v>
      </c>
      <c r="J29" s="5" t="s">
        <v>62</v>
      </c>
    </row>
    <row r="30" spans="1:10" ht="15">
      <c r="A30" s="2" t="s">
        <v>10</v>
      </c>
      <c r="B30" s="33" t="s">
        <v>65</v>
      </c>
      <c r="C30" s="2" t="s">
        <v>50</v>
      </c>
      <c r="D30" s="3"/>
      <c r="E30" s="2" t="s">
        <v>32</v>
      </c>
      <c r="F30" s="4" t="s">
        <v>14</v>
      </c>
      <c r="G30" s="8">
        <v>658067.3395804508</v>
      </c>
      <c r="H30" s="9"/>
      <c r="I30" s="35" t="s">
        <v>66</v>
      </c>
      <c r="J30" s="5" t="s">
        <v>67</v>
      </c>
    </row>
    <row r="31" spans="1:10" ht="15">
      <c r="A31" s="2" t="s">
        <v>10</v>
      </c>
      <c r="B31" s="33" t="s">
        <v>68</v>
      </c>
      <c r="C31" s="2" t="s">
        <v>50</v>
      </c>
      <c r="D31" s="3"/>
      <c r="E31" s="2" t="s">
        <v>32</v>
      </c>
      <c r="F31" s="4" t="s">
        <v>14</v>
      </c>
      <c r="G31" s="8">
        <v>557548.2770130349</v>
      </c>
      <c r="H31" s="9"/>
      <c r="I31" s="35" t="s">
        <v>69</v>
      </c>
      <c r="J31" s="5" t="s">
        <v>70</v>
      </c>
    </row>
    <row r="32" spans="1:10" ht="15">
      <c r="A32" s="2" t="s">
        <v>10</v>
      </c>
      <c r="B32" s="33" t="s">
        <v>71</v>
      </c>
      <c r="C32" s="2" t="s">
        <v>50</v>
      </c>
      <c r="D32" s="36"/>
      <c r="E32" s="2" t="s">
        <v>32</v>
      </c>
      <c r="F32" s="4" t="s">
        <v>14</v>
      </c>
      <c r="G32" s="8">
        <v>1236004.8287977388</v>
      </c>
      <c r="H32" s="33"/>
      <c r="I32" s="35" t="s">
        <v>72</v>
      </c>
      <c r="J32" s="5" t="s">
        <v>70</v>
      </c>
    </row>
    <row r="33" spans="1:10" ht="15">
      <c r="A33" s="2" t="s">
        <v>10</v>
      </c>
      <c r="B33" s="33" t="s">
        <v>73</v>
      </c>
      <c r="C33" s="2" t="s">
        <v>50</v>
      </c>
      <c r="D33" s="36"/>
      <c r="E33" s="2" t="s">
        <v>32</v>
      </c>
      <c r="F33" s="4" t="s">
        <v>14</v>
      </c>
      <c r="G33" s="8">
        <v>691865.5508513979</v>
      </c>
      <c r="H33" s="33"/>
      <c r="I33" s="35" t="s">
        <v>72</v>
      </c>
      <c r="J33" s="5" t="s">
        <v>70</v>
      </c>
    </row>
    <row r="34" spans="1:10" ht="15">
      <c r="A34" s="2" t="s">
        <v>10</v>
      </c>
      <c r="B34" s="33" t="s">
        <v>74</v>
      </c>
      <c r="C34" s="2" t="s">
        <v>50</v>
      </c>
      <c r="D34" s="36"/>
      <c r="E34" s="2" t="s">
        <v>32</v>
      </c>
      <c r="F34" s="4" t="s">
        <v>14</v>
      </c>
      <c r="G34" s="8">
        <v>611383.942607977</v>
      </c>
      <c r="H34" s="33"/>
      <c r="I34" s="35" t="s">
        <v>75</v>
      </c>
      <c r="J34" s="5" t="s">
        <v>70</v>
      </c>
    </row>
    <row r="35" spans="1:10" ht="15">
      <c r="A35" s="2" t="s">
        <v>10</v>
      </c>
      <c r="B35" s="33" t="s">
        <v>76</v>
      </c>
      <c r="C35" s="2" t="s">
        <v>50</v>
      </c>
      <c r="D35" s="37"/>
      <c r="E35" s="2" t="s">
        <v>32</v>
      </c>
      <c r="F35" s="4" t="s">
        <v>14</v>
      </c>
      <c r="G35" s="8">
        <v>385911.248036468</v>
      </c>
      <c r="H35" s="33"/>
      <c r="I35" s="35" t="s">
        <v>77</v>
      </c>
      <c r="J35" s="5" t="s">
        <v>70</v>
      </c>
    </row>
    <row r="36" spans="1:10" ht="15">
      <c r="A36" s="2" t="s">
        <v>10</v>
      </c>
      <c r="B36" s="33" t="s">
        <v>78</v>
      </c>
      <c r="C36" s="2" t="s">
        <v>50</v>
      </c>
      <c r="D36" s="37"/>
      <c r="E36" s="2" t="s">
        <v>32</v>
      </c>
      <c r="F36" s="4" t="s">
        <v>14</v>
      </c>
      <c r="G36" s="8">
        <v>693251.9073923519</v>
      </c>
      <c r="H36" s="33"/>
      <c r="I36" s="35" t="s">
        <v>79</v>
      </c>
      <c r="J36" s="33" t="s">
        <v>80</v>
      </c>
    </row>
    <row r="37" spans="1:10" ht="15">
      <c r="A37" s="2" t="s">
        <v>10</v>
      </c>
      <c r="B37" s="33" t="s">
        <v>81</v>
      </c>
      <c r="C37" s="2" t="s">
        <v>50</v>
      </c>
      <c r="D37" s="37"/>
      <c r="E37" s="2" t="s">
        <v>32</v>
      </c>
      <c r="F37" s="4" t="s">
        <v>14</v>
      </c>
      <c r="G37" s="8">
        <v>2377669.4402733576</v>
      </c>
      <c r="H37" s="33"/>
      <c r="I37" s="35" t="s">
        <v>82</v>
      </c>
      <c r="J37" s="5" t="s">
        <v>26</v>
      </c>
    </row>
    <row r="38" spans="1:10" ht="15">
      <c r="A38" s="2" t="s">
        <v>10</v>
      </c>
      <c r="B38" s="33" t="s">
        <v>83</v>
      </c>
      <c r="C38" s="2" t="s">
        <v>50</v>
      </c>
      <c r="D38" s="37"/>
      <c r="E38" s="2" t="s">
        <v>32</v>
      </c>
      <c r="F38" s="4" t="s">
        <v>14</v>
      </c>
      <c r="G38" s="8">
        <v>936452.689334855</v>
      </c>
      <c r="H38" s="33"/>
      <c r="I38" s="35" t="s">
        <v>84</v>
      </c>
      <c r="J38" s="33" t="s">
        <v>85</v>
      </c>
    </row>
    <row r="39" spans="1:10" ht="15">
      <c r="A39" s="2" t="s">
        <v>10</v>
      </c>
      <c r="B39" s="33" t="s">
        <v>86</v>
      </c>
      <c r="C39" s="2" t="s">
        <v>50</v>
      </c>
      <c r="D39" s="37"/>
      <c r="E39" s="2" t="s">
        <v>32</v>
      </c>
      <c r="F39" s="4" t="s">
        <v>14</v>
      </c>
      <c r="G39" s="8">
        <v>612024.017333729</v>
      </c>
      <c r="H39" s="33"/>
      <c r="I39" s="35" t="s">
        <v>87</v>
      </c>
      <c r="J39" s="33" t="s">
        <v>88</v>
      </c>
    </row>
    <row r="40" spans="1:10" ht="15">
      <c r="A40" s="2" t="s">
        <v>10</v>
      </c>
      <c r="B40" s="33" t="s">
        <v>89</v>
      </c>
      <c r="C40" s="2" t="s">
        <v>50</v>
      </c>
      <c r="D40" s="37"/>
      <c r="E40" s="2" t="s">
        <v>32</v>
      </c>
      <c r="F40" s="4" t="s">
        <v>14</v>
      </c>
      <c r="G40" s="8">
        <v>503512.942089927</v>
      </c>
      <c r="H40" s="33"/>
      <c r="I40" s="35" t="s">
        <v>90</v>
      </c>
      <c r="J40" s="5" t="s">
        <v>67</v>
      </c>
    </row>
    <row r="41" spans="1:10" ht="15">
      <c r="A41" s="2" t="s">
        <v>10</v>
      </c>
      <c r="B41" s="33" t="s">
        <v>91</v>
      </c>
      <c r="C41" s="2" t="s">
        <v>50</v>
      </c>
      <c r="D41" s="37"/>
      <c r="E41" s="2" t="s">
        <v>32</v>
      </c>
      <c r="F41" s="4" t="s">
        <v>14</v>
      </c>
      <c r="G41" s="8">
        <v>721842.8558722918</v>
      </c>
      <c r="H41" s="33"/>
      <c r="I41" s="35" t="s">
        <v>92</v>
      </c>
      <c r="J41" s="33" t="s">
        <v>93</v>
      </c>
    </row>
    <row r="42" spans="1:10" ht="15">
      <c r="A42" s="2" t="s">
        <v>10</v>
      </c>
      <c r="B42" s="33" t="s">
        <v>94</v>
      </c>
      <c r="C42" s="2" t="s">
        <v>50</v>
      </c>
      <c r="D42" s="37"/>
      <c r="E42" s="2" t="s">
        <v>32</v>
      </c>
      <c r="F42" s="4" t="s">
        <v>14</v>
      </c>
      <c r="G42" s="8">
        <v>619267.3408342189</v>
      </c>
      <c r="H42" s="33"/>
      <c r="I42" s="35" t="s">
        <v>95</v>
      </c>
      <c r="J42" s="33" t="s">
        <v>93</v>
      </c>
    </row>
    <row r="43" spans="1:10" ht="15">
      <c r="A43" s="2" t="s">
        <v>10</v>
      </c>
      <c r="B43" s="33" t="s">
        <v>96</v>
      </c>
      <c r="C43" s="2" t="s">
        <v>50</v>
      </c>
      <c r="D43" s="37"/>
      <c r="E43" s="2" t="s">
        <v>32</v>
      </c>
      <c r="F43" s="4" t="s">
        <v>14</v>
      </c>
      <c r="G43" s="8">
        <v>717382.866162655</v>
      </c>
      <c r="H43" s="33"/>
      <c r="I43" s="35" t="s">
        <v>97</v>
      </c>
      <c r="J43" s="5" t="s">
        <v>26</v>
      </c>
    </row>
    <row r="44" spans="1:10" ht="15">
      <c r="A44" s="2" t="s">
        <v>10</v>
      </c>
      <c r="B44" s="33" t="s">
        <v>98</v>
      </c>
      <c r="C44" s="2" t="s">
        <v>50</v>
      </c>
      <c r="D44" s="37"/>
      <c r="E44" s="2" t="s">
        <v>32</v>
      </c>
      <c r="F44" s="4" t="s">
        <v>14</v>
      </c>
      <c r="G44" s="8">
        <v>612024.017333729</v>
      </c>
      <c r="H44" s="33"/>
      <c r="I44" s="35" t="s">
        <v>99</v>
      </c>
      <c r="J44" s="33" t="s">
        <v>100</v>
      </c>
    </row>
    <row r="45" spans="1:10" ht="15">
      <c r="A45" s="2" t="s">
        <v>10</v>
      </c>
      <c r="B45" s="33" t="s">
        <v>101</v>
      </c>
      <c r="C45" s="2" t="s">
        <v>50</v>
      </c>
      <c r="D45" s="37"/>
      <c r="E45" s="2" t="s">
        <v>32</v>
      </c>
      <c r="F45" s="4" t="s">
        <v>14</v>
      </c>
      <c r="G45" s="8">
        <v>733465.4516944368</v>
      </c>
      <c r="H45" s="33"/>
      <c r="I45" s="35" t="s">
        <v>102</v>
      </c>
      <c r="J45" s="33" t="s">
        <v>100</v>
      </c>
    </row>
    <row r="46" spans="1:10" ht="15">
      <c r="A46" s="2" t="s">
        <v>10</v>
      </c>
      <c r="B46" s="33" t="s">
        <v>103</v>
      </c>
      <c r="C46" s="2" t="s">
        <v>50</v>
      </c>
      <c r="D46" s="37"/>
      <c r="E46" s="2" t="s">
        <v>32</v>
      </c>
      <c r="F46" s="4" t="s">
        <v>14</v>
      </c>
      <c r="G46" s="8">
        <v>621497.6897126689</v>
      </c>
      <c r="H46" s="33"/>
      <c r="I46" s="35" t="s">
        <v>104</v>
      </c>
      <c r="J46" s="33" t="s">
        <v>105</v>
      </c>
    </row>
    <row r="47" spans="1:10" ht="15">
      <c r="A47" s="2" t="s">
        <v>10</v>
      </c>
      <c r="B47" s="33" t="s">
        <v>106</v>
      </c>
      <c r="C47" s="2" t="s">
        <v>50</v>
      </c>
      <c r="D47" s="37"/>
      <c r="E47" s="2" t="s">
        <v>32</v>
      </c>
      <c r="F47" s="4" t="s">
        <v>14</v>
      </c>
      <c r="G47" s="8">
        <v>699148.5619999999</v>
      </c>
      <c r="H47" s="33"/>
      <c r="I47" s="35" t="s">
        <v>66</v>
      </c>
      <c r="J47" s="5" t="s">
        <v>67</v>
      </c>
    </row>
    <row r="48" spans="1:10" ht="15">
      <c r="A48" s="2" t="s">
        <v>10</v>
      </c>
      <c r="B48" s="33" t="s">
        <v>107</v>
      </c>
      <c r="C48" s="2" t="s">
        <v>50</v>
      </c>
      <c r="D48" s="37"/>
      <c r="E48" s="2" t="s">
        <v>32</v>
      </c>
      <c r="F48" s="4" t="s">
        <v>14</v>
      </c>
      <c r="G48" s="8">
        <v>428399.40499999997</v>
      </c>
      <c r="H48" s="33"/>
      <c r="I48" s="35" t="s">
        <v>58</v>
      </c>
      <c r="J48" s="5" t="s">
        <v>59</v>
      </c>
    </row>
    <row r="49" spans="1:10" ht="15">
      <c r="A49" s="2" t="s">
        <v>10</v>
      </c>
      <c r="B49" s="33" t="s">
        <v>108</v>
      </c>
      <c r="C49" s="2" t="s">
        <v>50</v>
      </c>
      <c r="D49" s="37"/>
      <c r="E49" s="2" t="s">
        <v>32</v>
      </c>
      <c r="F49" s="4" t="s">
        <v>14</v>
      </c>
      <c r="G49" s="8">
        <v>499800</v>
      </c>
      <c r="H49" s="33"/>
      <c r="I49" s="35" t="s">
        <v>109</v>
      </c>
      <c r="J49" s="33" t="s">
        <v>110</v>
      </c>
    </row>
    <row r="50" spans="1:10" ht="15">
      <c r="A50" s="2" t="s">
        <v>10</v>
      </c>
      <c r="B50" s="33" t="s">
        <v>111</v>
      </c>
      <c r="C50" s="2" t="s">
        <v>50</v>
      </c>
      <c r="D50" s="37"/>
      <c r="E50" s="2" t="s">
        <v>32</v>
      </c>
      <c r="F50" s="4" t="s">
        <v>14</v>
      </c>
      <c r="G50" s="8">
        <v>499800</v>
      </c>
      <c r="H50" s="33"/>
      <c r="I50" s="35" t="s">
        <v>112</v>
      </c>
      <c r="J50" s="5" t="s">
        <v>67</v>
      </c>
    </row>
    <row r="51" spans="1:10" ht="15">
      <c r="A51" s="2" t="s">
        <v>10</v>
      </c>
      <c r="B51" s="33" t="s">
        <v>113</v>
      </c>
      <c r="C51" s="2" t="s">
        <v>50</v>
      </c>
      <c r="D51" s="37"/>
      <c r="E51" s="2" t="s">
        <v>32</v>
      </c>
      <c r="F51" s="4" t="s">
        <v>14</v>
      </c>
      <c r="G51" s="8">
        <v>571199.762</v>
      </c>
      <c r="H51" s="33"/>
      <c r="I51" s="35" t="s">
        <v>114</v>
      </c>
      <c r="J51" s="5" t="s">
        <v>26</v>
      </c>
    </row>
    <row r="52" spans="1:10" ht="15">
      <c r="A52" s="2" t="s">
        <v>10</v>
      </c>
      <c r="B52" s="33" t="s">
        <v>115</v>
      </c>
      <c r="C52" s="2" t="s">
        <v>50</v>
      </c>
      <c r="D52" s="37"/>
      <c r="E52" s="2" t="s">
        <v>32</v>
      </c>
      <c r="F52" s="4" t="s">
        <v>14</v>
      </c>
      <c r="G52" s="8">
        <v>983331.51</v>
      </c>
      <c r="H52" s="33"/>
      <c r="I52" s="35" t="s">
        <v>82</v>
      </c>
      <c r="J52" s="5" t="s">
        <v>26</v>
      </c>
    </row>
    <row r="53" spans="1:10" ht="15">
      <c r="A53" s="2" t="s">
        <v>10</v>
      </c>
      <c r="B53" s="33" t="s">
        <v>116</v>
      </c>
      <c r="C53" s="2" t="s">
        <v>50</v>
      </c>
      <c r="D53" s="37"/>
      <c r="E53" s="2" t="s">
        <v>32</v>
      </c>
      <c r="F53" s="4" t="s">
        <v>14</v>
      </c>
      <c r="G53" s="8">
        <v>542639.524</v>
      </c>
      <c r="H53" s="33"/>
      <c r="I53" s="35" t="s">
        <v>117</v>
      </c>
      <c r="J53" s="33" t="s">
        <v>118</v>
      </c>
    </row>
    <row r="54" spans="1:10" s="6" customFormat="1" ht="15">
      <c r="A54" s="2" t="s">
        <v>10</v>
      </c>
      <c r="B54" s="33" t="s">
        <v>119</v>
      </c>
      <c r="C54" s="2" t="s">
        <v>50</v>
      </c>
      <c r="D54" s="3"/>
      <c r="E54" s="2" t="s">
        <v>32</v>
      </c>
      <c r="F54" s="4" t="s">
        <v>14</v>
      </c>
      <c r="G54" s="8">
        <v>378419.40499999997</v>
      </c>
      <c r="H54" s="9"/>
      <c r="I54" s="35" t="s">
        <v>117</v>
      </c>
      <c r="J54" s="33" t="s">
        <v>118</v>
      </c>
    </row>
    <row r="55" spans="1:10" s="6" customFormat="1" ht="15">
      <c r="A55" s="2" t="s">
        <v>10</v>
      </c>
      <c r="B55" s="33" t="s">
        <v>120</v>
      </c>
      <c r="C55" s="2" t="s">
        <v>50</v>
      </c>
      <c r="D55" s="3"/>
      <c r="E55" s="2" t="s">
        <v>32</v>
      </c>
      <c r="F55" s="4" t="s">
        <v>14</v>
      </c>
      <c r="G55" s="8">
        <v>495039.999999405</v>
      </c>
      <c r="H55" s="9"/>
      <c r="I55" s="35" t="s">
        <v>79</v>
      </c>
      <c r="J55" s="33" t="s">
        <v>80</v>
      </c>
    </row>
    <row r="56" spans="1:10" ht="15">
      <c r="A56" s="2" t="s">
        <v>10</v>
      </c>
      <c r="B56" s="33" t="s">
        <v>121</v>
      </c>
      <c r="C56" s="2" t="s">
        <v>50</v>
      </c>
      <c r="D56" s="37"/>
      <c r="E56" s="2" t="s">
        <v>32</v>
      </c>
      <c r="F56" s="4" t="s">
        <v>14</v>
      </c>
      <c r="G56" s="8">
        <v>204977</v>
      </c>
      <c r="H56" s="9"/>
      <c r="I56" s="35" t="s">
        <v>104</v>
      </c>
      <c r="J56" s="33" t="s">
        <v>105</v>
      </c>
    </row>
    <row r="57" spans="1:10" s="12" customFormat="1" ht="15">
      <c r="A57" s="11" t="s">
        <v>122</v>
      </c>
      <c r="B57" s="2" t="s">
        <v>123</v>
      </c>
      <c r="C57" s="2" t="s">
        <v>50</v>
      </c>
      <c r="D57" s="37"/>
      <c r="E57" s="2" t="s">
        <v>32</v>
      </c>
      <c r="F57" s="4" t="s">
        <v>14</v>
      </c>
      <c r="G57" s="8">
        <v>2892890</v>
      </c>
      <c r="H57" s="9"/>
      <c r="I57" s="35" t="s">
        <v>15</v>
      </c>
      <c r="J57" s="5" t="s">
        <v>16</v>
      </c>
    </row>
    <row r="58" spans="1:10" s="12" customFormat="1" ht="15">
      <c r="A58" s="11" t="s">
        <v>122</v>
      </c>
      <c r="B58" s="2" t="s">
        <v>124</v>
      </c>
      <c r="C58" s="2" t="s">
        <v>50</v>
      </c>
      <c r="D58" s="37"/>
      <c r="E58" s="2" t="s">
        <v>32</v>
      </c>
      <c r="F58" s="4" t="s">
        <v>14</v>
      </c>
      <c r="G58" s="8">
        <v>2601637.5</v>
      </c>
      <c r="H58" s="9"/>
      <c r="I58" s="35" t="s">
        <v>15</v>
      </c>
      <c r="J58" s="5" t="s">
        <v>16</v>
      </c>
    </row>
    <row r="59" spans="1:10" s="12" customFormat="1" ht="15">
      <c r="A59" s="11" t="s">
        <v>122</v>
      </c>
      <c r="B59" s="2" t="s">
        <v>125</v>
      </c>
      <c r="C59" s="2" t="s">
        <v>50</v>
      </c>
      <c r="D59" s="37"/>
      <c r="E59" s="2" t="s">
        <v>32</v>
      </c>
      <c r="F59" s="4" t="s">
        <v>14</v>
      </c>
      <c r="G59" s="8">
        <v>2892890.0000000005</v>
      </c>
      <c r="H59" s="9"/>
      <c r="I59" s="35" t="s">
        <v>15</v>
      </c>
      <c r="J59" s="5" t="s">
        <v>16</v>
      </c>
    </row>
    <row r="60" spans="1:10" s="12" customFormat="1" ht="15">
      <c r="A60" s="11" t="s">
        <v>122</v>
      </c>
      <c r="B60" s="2" t="s">
        <v>126</v>
      </c>
      <c r="C60" s="2" t="s">
        <v>50</v>
      </c>
      <c r="D60" s="37"/>
      <c r="E60" s="2" t="s">
        <v>32</v>
      </c>
      <c r="F60" s="4" t="s">
        <v>14</v>
      </c>
      <c r="G60" s="8">
        <v>2428195</v>
      </c>
      <c r="H60" s="9"/>
      <c r="I60" s="35" t="s">
        <v>15</v>
      </c>
      <c r="J60" s="5" t="s">
        <v>16</v>
      </c>
    </row>
    <row r="61" spans="1:10" s="12" customFormat="1" ht="15">
      <c r="A61" s="11" t="s">
        <v>122</v>
      </c>
      <c r="B61" s="2" t="s">
        <v>127</v>
      </c>
      <c r="C61" s="2" t="s">
        <v>50</v>
      </c>
      <c r="D61" s="13"/>
      <c r="E61" s="2" t="s">
        <v>32</v>
      </c>
      <c r="F61" s="4" t="s">
        <v>14</v>
      </c>
      <c r="G61" s="8">
        <v>3405780.0401705443</v>
      </c>
      <c r="H61" s="9"/>
      <c r="I61" s="35" t="s">
        <v>15</v>
      </c>
      <c r="J61" s="5" t="s">
        <v>16</v>
      </c>
    </row>
    <row r="62" spans="1:10" s="12" customFormat="1" ht="15">
      <c r="A62" s="11" t="s">
        <v>122</v>
      </c>
      <c r="B62" s="2" t="s">
        <v>128</v>
      </c>
      <c r="C62" s="2" t="s">
        <v>50</v>
      </c>
      <c r="D62" s="13"/>
      <c r="E62" s="2" t="s">
        <v>32</v>
      </c>
      <c r="F62" s="4" t="s">
        <v>14</v>
      </c>
      <c r="G62" s="8">
        <v>508400</v>
      </c>
      <c r="H62" s="9"/>
      <c r="I62" s="35" t="s">
        <v>61</v>
      </c>
      <c r="J62" s="5" t="s">
        <v>62</v>
      </c>
    </row>
    <row r="63" spans="1:10" s="12" customFormat="1" ht="15">
      <c r="A63" s="11" t="s">
        <v>122</v>
      </c>
      <c r="B63" s="2" t="s">
        <v>129</v>
      </c>
      <c r="C63" s="2" t="s">
        <v>50</v>
      </c>
      <c r="D63" s="13"/>
      <c r="E63" s="2" t="s">
        <v>32</v>
      </c>
      <c r="F63" s="4" t="s">
        <v>14</v>
      </c>
      <c r="G63" s="8">
        <v>508400</v>
      </c>
      <c r="H63" s="9"/>
      <c r="I63" s="35" t="s">
        <v>61</v>
      </c>
      <c r="J63" s="5" t="s">
        <v>62</v>
      </c>
    </row>
    <row r="64" spans="1:10" s="12" customFormat="1" ht="15">
      <c r="A64" s="11" t="s">
        <v>122</v>
      </c>
      <c r="B64" s="2" t="s">
        <v>130</v>
      </c>
      <c r="C64" s="2" t="s">
        <v>50</v>
      </c>
      <c r="D64" s="13"/>
      <c r="E64" s="2" t="s">
        <v>32</v>
      </c>
      <c r="F64" s="4" t="s">
        <v>14</v>
      </c>
      <c r="G64" s="8">
        <v>508400</v>
      </c>
      <c r="H64" s="9"/>
      <c r="I64" s="35" t="s">
        <v>55</v>
      </c>
      <c r="J64" s="5" t="s">
        <v>56</v>
      </c>
    </row>
    <row r="65" spans="1:10" s="12" customFormat="1" ht="15">
      <c r="A65" s="11" t="s">
        <v>122</v>
      </c>
      <c r="B65" s="2" t="s">
        <v>131</v>
      </c>
      <c r="C65" s="2" t="s">
        <v>50</v>
      </c>
      <c r="D65" s="13"/>
      <c r="E65" s="2" t="s">
        <v>32</v>
      </c>
      <c r="F65" s="4" t="s">
        <v>14</v>
      </c>
      <c r="G65" s="8">
        <v>508400</v>
      </c>
      <c r="H65" s="9"/>
      <c r="I65" s="35" t="s">
        <v>55</v>
      </c>
      <c r="J65" s="5" t="s">
        <v>56</v>
      </c>
    </row>
    <row r="66" spans="1:10" s="12" customFormat="1" ht="15">
      <c r="A66" s="11" t="s">
        <v>122</v>
      </c>
      <c r="B66" s="2" t="s">
        <v>132</v>
      </c>
      <c r="C66" s="2" t="s">
        <v>50</v>
      </c>
      <c r="D66" s="13"/>
      <c r="E66" s="2" t="s">
        <v>32</v>
      </c>
      <c r="F66" s="4" t="s">
        <v>14</v>
      </c>
      <c r="G66" s="8">
        <v>508400</v>
      </c>
      <c r="H66" s="9"/>
      <c r="I66" s="35" t="s">
        <v>58</v>
      </c>
      <c r="J66" s="5" t="s">
        <v>59</v>
      </c>
    </row>
    <row r="67" spans="1:10" s="12" customFormat="1" ht="15">
      <c r="A67" s="11" t="s">
        <v>122</v>
      </c>
      <c r="B67" s="2" t="s">
        <v>133</v>
      </c>
      <c r="C67" s="2" t="s">
        <v>50</v>
      </c>
      <c r="D67" s="13"/>
      <c r="E67" s="2" t="s">
        <v>32</v>
      </c>
      <c r="F67" s="4" t="s">
        <v>14</v>
      </c>
      <c r="G67" s="8">
        <v>508400</v>
      </c>
      <c r="H67" s="9"/>
      <c r="I67" s="35" t="s">
        <v>58</v>
      </c>
      <c r="J67" s="5" t="s">
        <v>59</v>
      </c>
    </row>
    <row r="68" spans="1:10" s="12" customFormat="1" ht="15">
      <c r="A68" s="11" t="s">
        <v>122</v>
      </c>
      <c r="B68" s="2" t="s">
        <v>134</v>
      </c>
      <c r="C68" s="2" t="s">
        <v>50</v>
      </c>
      <c r="D68" s="13"/>
      <c r="E68" s="2" t="s">
        <v>32</v>
      </c>
      <c r="F68" s="4" t="s">
        <v>14</v>
      </c>
      <c r="G68" s="8">
        <v>508400</v>
      </c>
      <c r="H68" s="9"/>
      <c r="I68" s="35" t="s">
        <v>135</v>
      </c>
      <c r="J68" s="5" t="s">
        <v>62</v>
      </c>
    </row>
    <row r="69" spans="1:10" s="12" customFormat="1" ht="15">
      <c r="A69" s="11" t="s">
        <v>122</v>
      </c>
      <c r="B69" s="2" t="s">
        <v>136</v>
      </c>
      <c r="C69" s="2" t="s">
        <v>50</v>
      </c>
      <c r="D69" s="13"/>
      <c r="E69" s="2" t="s">
        <v>32</v>
      </c>
      <c r="F69" s="4" t="s">
        <v>14</v>
      </c>
      <c r="G69" s="8">
        <v>508400</v>
      </c>
      <c r="H69" s="9"/>
      <c r="I69" s="35" t="s">
        <v>135</v>
      </c>
      <c r="J69" s="5" t="s">
        <v>62</v>
      </c>
    </row>
    <row r="70" spans="1:10" s="12" customFormat="1" ht="15">
      <c r="A70" s="11" t="s">
        <v>122</v>
      </c>
      <c r="B70" s="2" t="s">
        <v>137</v>
      </c>
      <c r="C70" s="2" t="s">
        <v>50</v>
      </c>
      <c r="D70" s="13"/>
      <c r="E70" s="2" t="s">
        <v>32</v>
      </c>
      <c r="F70" s="4" t="s">
        <v>14</v>
      </c>
      <c r="G70" s="8">
        <v>508400</v>
      </c>
      <c r="H70" s="9"/>
      <c r="I70" s="35" t="s">
        <v>109</v>
      </c>
      <c r="J70" s="33" t="s">
        <v>110</v>
      </c>
    </row>
    <row r="71" spans="1:10" s="12" customFormat="1" ht="15">
      <c r="A71" s="11" t="s">
        <v>122</v>
      </c>
      <c r="B71" s="2" t="s">
        <v>138</v>
      </c>
      <c r="C71" s="2" t="s">
        <v>50</v>
      </c>
      <c r="D71" s="13"/>
      <c r="E71" s="2" t="s">
        <v>32</v>
      </c>
      <c r="F71" s="4" t="s">
        <v>14</v>
      </c>
      <c r="G71" s="8">
        <v>508400</v>
      </c>
      <c r="H71" s="9"/>
      <c r="I71" s="35" t="s">
        <v>109</v>
      </c>
      <c r="J71" s="33" t="s">
        <v>110</v>
      </c>
    </row>
    <row r="72" spans="1:10" s="12" customFormat="1" ht="15">
      <c r="A72" s="11" t="s">
        <v>122</v>
      </c>
      <c r="B72" s="2" t="s">
        <v>139</v>
      </c>
      <c r="C72" s="2" t="s">
        <v>50</v>
      </c>
      <c r="D72" s="13"/>
      <c r="E72" s="2" t="s">
        <v>32</v>
      </c>
      <c r="F72" s="4" t="s">
        <v>14</v>
      </c>
      <c r="G72" s="8">
        <v>508400</v>
      </c>
      <c r="H72" s="9"/>
      <c r="I72" s="35" t="s">
        <v>66</v>
      </c>
      <c r="J72" s="5" t="s">
        <v>67</v>
      </c>
    </row>
    <row r="73" spans="1:10" s="12" customFormat="1" ht="15">
      <c r="A73" s="11" t="s">
        <v>122</v>
      </c>
      <c r="B73" s="2" t="s">
        <v>140</v>
      </c>
      <c r="C73" s="2" t="s">
        <v>50</v>
      </c>
      <c r="D73" s="13"/>
      <c r="E73" s="2" t="s">
        <v>32</v>
      </c>
      <c r="F73" s="4" t="s">
        <v>14</v>
      </c>
      <c r="G73" s="8">
        <v>508400</v>
      </c>
      <c r="H73" s="9"/>
      <c r="I73" s="35" t="s">
        <v>66</v>
      </c>
      <c r="J73" s="5" t="s">
        <v>67</v>
      </c>
    </row>
    <row r="74" spans="1:10" s="12" customFormat="1" ht="15">
      <c r="A74" s="11" t="s">
        <v>122</v>
      </c>
      <c r="B74" s="2" t="s">
        <v>141</v>
      </c>
      <c r="C74" s="2" t="s">
        <v>50</v>
      </c>
      <c r="D74" s="13"/>
      <c r="E74" s="2" t="s">
        <v>32</v>
      </c>
      <c r="F74" s="4" t="s">
        <v>14</v>
      </c>
      <c r="G74" s="8">
        <v>508400</v>
      </c>
      <c r="H74" s="9"/>
      <c r="I74" s="35" t="s">
        <v>66</v>
      </c>
      <c r="J74" s="5" t="s">
        <v>67</v>
      </c>
    </row>
    <row r="75" spans="1:10" s="12" customFormat="1" ht="15">
      <c r="A75" s="11" t="s">
        <v>122</v>
      </c>
      <c r="B75" s="2" t="s">
        <v>142</v>
      </c>
      <c r="C75" s="2" t="s">
        <v>50</v>
      </c>
      <c r="D75" s="13"/>
      <c r="E75" s="2" t="s">
        <v>32</v>
      </c>
      <c r="F75" s="4" t="s">
        <v>14</v>
      </c>
      <c r="G75" s="8">
        <v>508400</v>
      </c>
      <c r="H75" s="9"/>
      <c r="I75" s="35" t="s">
        <v>75</v>
      </c>
      <c r="J75" s="5" t="s">
        <v>70</v>
      </c>
    </row>
    <row r="76" spans="1:10" s="12" customFormat="1" ht="15">
      <c r="A76" s="11" t="s">
        <v>122</v>
      </c>
      <c r="B76" s="2" t="s">
        <v>128</v>
      </c>
      <c r="C76" s="2" t="s">
        <v>50</v>
      </c>
      <c r="D76" s="13"/>
      <c r="E76" s="2" t="s">
        <v>32</v>
      </c>
      <c r="F76" s="4" t="s">
        <v>14</v>
      </c>
      <c r="G76" s="8">
        <v>508400</v>
      </c>
      <c r="H76" s="9"/>
      <c r="I76" s="35" t="s">
        <v>143</v>
      </c>
      <c r="J76" s="5" t="s">
        <v>70</v>
      </c>
    </row>
    <row r="77" spans="1:10" s="12" customFormat="1" ht="15">
      <c r="A77" s="11" t="s">
        <v>122</v>
      </c>
      <c r="B77" s="2" t="s">
        <v>144</v>
      </c>
      <c r="C77" s="2" t="s">
        <v>50</v>
      </c>
      <c r="D77" s="13"/>
      <c r="E77" s="2" t="s">
        <v>32</v>
      </c>
      <c r="F77" s="4" t="s">
        <v>14</v>
      </c>
      <c r="G77" s="8">
        <v>508400</v>
      </c>
      <c r="H77" s="9"/>
      <c r="I77" s="35" t="s">
        <v>143</v>
      </c>
      <c r="J77" s="5" t="s">
        <v>70</v>
      </c>
    </row>
    <row r="78" spans="1:10" s="12" customFormat="1" ht="15">
      <c r="A78" s="11" t="s">
        <v>122</v>
      </c>
      <c r="B78" s="2" t="s">
        <v>145</v>
      </c>
      <c r="C78" s="2" t="s">
        <v>50</v>
      </c>
      <c r="D78" s="13"/>
      <c r="E78" s="2" t="s">
        <v>32</v>
      </c>
      <c r="F78" s="4" t="s">
        <v>14</v>
      </c>
      <c r="G78" s="8">
        <v>508400</v>
      </c>
      <c r="H78" s="9"/>
      <c r="I78" s="35" t="s">
        <v>146</v>
      </c>
      <c r="J78" s="33" t="s">
        <v>80</v>
      </c>
    </row>
    <row r="79" spans="1:10" s="12" customFormat="1" ht="15">
      <c r="A79" s="11" t="s">
        <v>122</v>
      </c>
      <c r="B79" s="2" t="s">
        <v>147</v>
      </c>
      <c r="C79" s="2" t="s">
        <v>50</v>
      </c>
      <c r="D79" s="13"/>
      <c r="E79" s="2" t="s">
        <v>32</v>
      </c>
      <c r="F79" s="4" t="s">
        <v>14</v>
      </c>
      <c r="G79" s="8">
        <v>508400</v>
      </c>
      <c r="H79" s="9"/>
      <c r="I79" s="35" t="s">
        <v>146</v>
      </c>
      <c r="J79" s="33" t="s">
        <v>80</v>
      </c>
    </row>
    <row r="80" spans="1:10" s="12" customFormat="1" ht="15">
      <c r="A80" s="11" t="s">
        <v>122</v>
      </c>
      <c r="B80" s="2" t="s">
        <v>148</v>
      </c>
      <c r="C80" s="2" t="s">
        <v>50</v>
      </c>
      <c r="D80" s="13"/>
      <c r="E80" s="2" t="s">
        <v>32</v>
      </c>
      <c r="F80" s="4" t="s">
        <v>14</v>
      </c>
      <c r="G80" s="8">
        <v>508400</v>
      </c>
      <c r="H80" s="9"/>
      <c r="I80" s="35" t="s">
        <v>149</v>
      </c>
      <c r="J80" s="5" t="s">
        <v>70</v>
      </c>
    </row>
    <row r="81" spans="1:10" s="12" customFormat="1" ht="15">
      <c r="A81" s="11" t="s">
        <v>122</v>
      </c>
      <c r="B81" s="2" t="s">
        <v>150</v>
      </c>
      <c r="C81" s="2" t="s">
        <v>50</v>
      </c>
      <c r="D81" s="13"/>
      <c r="E81" s="2" t="s">
        <v>32</v>
      </c>
      <c r="F81" s="4" t="s">
        <v>14</v>
      </c>
      <c r="G81" s="8">
        <v>508400</v>
      </c>
      <c r="H81" s="9"/>
      <c r="I81" s="35" t="s">
        <v>151</v>
      </c>
      <c r="J81" s="33" t="s">
        <v>80</v>
      </c>
    </row>
    <row r="82" spans="1:10" s="12" customFormat="1" ht="15">
      <c r="A82" s="11" t="s">
        <v>122</v>
      </c>
      <c r="B82" s="2" t="s">
        <v>152</v>
      </c>
      <c r="C82" s="2" t="s">
        <v>50</v>
      </c>
      <c r="D82" s="13"/>
      <c r="E82" s="2" t="s">
        <v>32</v>
      </c>
      <c r="F82" s="4" t="s">
        <v>14</v>
      </c>
      <c r="G82" s="8">
        <v>508400</v>
      </c>
      <c r="H82" s="9"/>
      <c r="I82" s="35" t="s">
        <v>114</v>
      </c>
      <c r="J82" s="5" t="s">
        <v>26</v>
      </c>
    </row>
    <row r="83" spans="1:10" s="12" customFormat="1" ht="15">
      <c r="A83" s="11" t="s">
        <v>122</v>
      </c>
      <c r="B83" s="2" t="s">
        <v>153</v>
      </c>
      <c r="C83" s="2" t="s">
        <v>50</v>
      </c>
      <c r="D83" s="13"/>
      <c r="E83" s="2" t="s">
        <v>32</v>
      </c>
      <c r="F83" s="4" t="s">
        <v>14</v>
      </c>
      <c r="G83" s="8">
        <v>508400</v>
      </c>
      <c r="H83" s="9"/>
      <c r="I83" s="35" t="s">
        <v>114</v>
      </c>
      <c r="J83" s="5" t="s">
        <v>26</v>
      </c>
    </row>
    <row r="84" spans="1:10" s="12" customFormat="1" ht="15">
      <c r="A84" s="11" t="s">
        <v>122</v>
      </c>
      <c r="B84" s="2" t="s">
        <v>154</v>
      </c>
      <c r="C84" s="2" t="s">
        <v>50</v>
      </c>
      <c r="D84" s="13"/>
      <c r="E84" s="2" t="s">
        <v>32</v>
      </c>
      <c r="F84" s="4" t="s">
        <v>14</v>
      </c>
      <c r="G84" s="8">
        <v>508400</v>
      </c>
      <c r="H84" s="9"/>
      <c r="I84" s="35" t="s">
        <v>155</v>
      </c>
      <c r="J84" s="5" t="s">
        <v>70</v>
      </c>
    </row>
    <row r="85" spans="1:10" s="12" customFormat="1" ht="15">
      <c r="A85" s="11" t="s">
        <v>122</v>
      </c>
      <c r="B85" s="2" t="s">
        <v>156</v>
      </c>
      <c r="C85" s="2" t="s">
        <v>50</v>
      </c>
      <c r="D85" s="13"/>
      <c r="E85" s="2" t="s">
        <v>32</v>
      </c>
      <c r="F85" s="4" t="s">
        <v>14</v>
      </c>
      <c r="G85" s="8">
        <v>508400</v>
      </c>
      <c r="H85" s="9"/>
      <c r="I85" s="35" t="s">
        <v>157</v>
      </c>
      <c r="J85" s="33" t="s">
        <v>93</v>
      </c>
    </row>
    <row r="86" spans="1:10" s="12" customFormat="1" ht="15">
      <c r="A86" s="11" t="s">
        <v>122</v>
      </c>
      <c r="B86" s="2" t="s">
        <v>158</v>
      </c>
      <c r="C86" s="2" t="s">
        <v>50</v>
      </c>
      <c r="D86" s="13"/>
      <c r="E86" s="2" t="s">
        <v>32</v>
      </c>
      <c r="F86" s="4" t="s">
        <v>14</v>
      </c>
      <c r="G86" s="8">
        <v>508400</v>
      </c>
      <c r="H86" s="9"/>
      <c r="I86" s="35" t="s">
        <v>157</v>
      </c>
      <c r="J86" s="33" t="s">
        <v>93</v>
      </c>
    </row>
    <row r="87" spans="1:10" s="12" customFormat="1" ht="15">
      <c r="A87" s="11" t="s">
        <v>122</v>
      </c>
      <c r="B87" s="2" t="s">
        <v>159</v>
      </c>
      <c r="C87" s="2" t="s">
        <v>50</v>
      </c>
      <c r="D87" s="13"/>
      <c r="E87" s="2" t="s">
        <v>32</v>
      </c>
      <c r="F87" s="4" t="s">
        <v>14</v>
      </c>
      <c r="G87" s="8">
        <v>508400</v>
      </c>
      <c r="H87" s="9"/>
      <c r="I87" s="35" t="s">
        <v>160</v>
      </c>
      <c r="J87" s="33" t="s">
        <v>88</v>
      </c>
    </row>
    <row r="88" spans="1:10" s="12" customFormat="1" ht="15">
      <c r="A88" s="11" t="s">
        <v>122</v>
      </c>
      <c r="B88" s="2" t="s">
        <v>161</v>
      </c>
      <c r="C88" s="2" t="s">
        <v>50</v>
      </c>
      <c r="D88" s="13"/>
      <c r="E88" s="2" t="s">
        <v>32</v>
      </c>
      <c r="F88" s="4" t="s">
        <v>14</v>
      </c>
      <c r="G88" s="8">
        <v>508400</v>
      </c>
      <c r="H88" s="9"/>
      <c r="I88" s="35" t="s">
        <v>162</v>
      </c>
      <c r="J88" s="33" t="s">
        <v>263</v>
      </c>
    </row>
    <row r="89" spans="1:10" s="12" customFormat="1" ht="15">
      <c r="A89" s="11" t="s">
        <v>122</v>
      </c>
      <c r="B89" s="2" t="s">
        <v>163</v>
      </c>
      <c r="C89" s="2" t="s">
        <v>50</v>
      </c>
      <c r="D89" s="13"/>
      <c r="E89" s="2" t="s">
        <v>32</v>
      </c>
      <c r="F89" s="4" t="s">
        <v>14</v>
      </c>
      <c r="G89" s="8">
        <v>508400</v>
      </c>
      <c r="H89" s="9"/>
      <c r="I89" s="35" t="s">
        <v>164</v>
      </c>
      <c r="J89" s="33" t="s">
        <v>118</v>
      </c>
    </row>
    <row r="90" spans="1:10" s="12" customFormat="1" ht="15">
      <c r="A90" s="11" t="s">
        <v>122</v>
      </c>
      <c r="B90" s="2" t="s">
        <v>165</v>
      </c>
      <c r="C90" s="2" t="s">
        <v>50</v>
      </c>
      <c r="D90" s="13"/>
      <c r="E90" s="2" t="s">
        <v>32</v>
      </c>
      <c r="F90" s="4" t="s">
        <v>14</v>
      </c>
      <c r="G90" s="8">
        <v>508400</v>
      </c>
      <c r="H90" s="9"/>
      <c r="I90" s="35" t="s">
        <v>164</v>
      </c>
      <c r="J90" s="33" t="s">
        <v>118</v>
      </c>
    </row>
    <row r="91" spans="1:10" s="12" customFormat="1" ht="15">
      <c r="A91" s="11" t="s">
        <v>122</v>
      </c>
      <c r="B91" s="2" t="s">
        <v>166</v>
      </c>
      <c r="C91" s="2" t="s">
        <v>50</v>
      </c>
      <c r="D91" s="13"/>
      <c r="E91" s="2" t="s">
        <v>32</v>
      </c>
      <c r="F91" s="4" t="s">
        <v>14</v>
      </c>
      <c r="G91" s="8">
        <v>508400</v>
      </c>
      <c r="H91" s="9"/>
      <c r="I91" s="35" t="s">
        <v>95</v>
      </c>
      <c r="J91" s="33" t="s">
        <v>93</v>
      </c>
    </row>
    <row r="92" spans="1:10" s="12" customFormat="1" ht="15">
      <c r="A92" s="11" t="s">
        <v>122</v>
      </c>
      <c r="B92" s="2" t="s">
        <v>167</v>
      </c>
      <c r="C92" s="2" t="s">
        <v>50</v>
      </c>
      <c r="D92" s="13"/>
      <c r="E92" s="2" t="s">
        <v>32</v>
      </c>
      <c r="F92" s="4" t="s">
        <v>14</v>
      </c>
      <c r="G92" s="8">
        <v>508400</v>
      </c>
      <c r="H92" s="9"/>
      <c r="I92" s="35" t="s">
        <v>95</v>
      </c>
      <c r="J92" s="33" t="s">
        <v>93</v>
      </c>
    </row>
    <row r="93" spans="1:10" s="12" customFormat="1" ht="15">
      <c r="A93" s="11" t="s">
        <v>122</v>
      </c>
      <c r="B93" s="2" t="s">
        <v>168</v>
      </c>
      <c r="C93" s="2" t="s">
        <v>50</v>
      </c>
      <c r="D93" s="13"/>
      <c r="E93" s="2" t="s">
        <v>32</v>
      </c>
      <c r="F93" s="4" t="s">
        <v>14</v>
      </c>
      <c r="G93" s="8">
        <v>508400</v>
      </c>
      <c r="H93" s="9"/>
      <c r="I93" s="35" t="s">
        <v>97</v>
      </c>
      <c r="J93" s="5" t="s">
        <v>26</v>
      </c>
    </row>
    <row r="94" spans="1:10" s="12" customFormat="1" ht="15">
      <c r="A94" s="11" t="s">
        <v>122</v>
      </c>
      <c r="B94" s="2" t="s">
        <v>169</v>
      </c>
      <c r="C94" s="2" t="s">
        <v>50</v>
      </c>
      <c r="D94" s="13"/>
      <c r="E94" s="2" t="s">
        <v>32</v>
      </c>
      <c r="F94" s="4" t="s">
        <v>14</v>
      </c>
      <c r="G94" s="8">
        <v>508400</v>
      </c>
      <c r="H94" s="9"/>
      <c r="I94" s="35" t="s">
        <v>97</v>
      </c>
      <c r="J94" s="5" t="s">
        <v>26</v>
      </c>
    </row>
    <row r="95" spans="1:10" s="12" customFormat="1" ht="15">
      <c r="A95" s="11" t="s">
        <v>122</v>
      </c>
      <c r="B95" s="2" t="s">
        <v>170</v>
      </c>
      <c r="C95" s="2" t="s">
        <v>50</v>
      </c>
      <c r="D95" s="13"/>
      <c r="E95" s="2" t="s">
        <v>32</v>
      </c>
      <c r="F95" s="4" t="s">
        <v>14</v>
      </c>
      <c r="G95" s="8">
        <v>508400</v>
      </c>
      <c r="H95" s="9"/>
      <c r="I95" s="35" t="s">
        <v>99</v>
      </c>
      <c r="J95" s="33" t="s">
        <v>100</v>
      </c>
    </row>
    <row r="96" spans="1:10" s="12" customFormat="1" ht="15">
      <c r="A96" s="11" t="s">
        <v>122</v>
      </c>
      <c r="B96" s="2" t="s">
        <v>171</v>
      </c>
      <c r="C96" s="2" t="s">
        <v>50</v>
      </c>
      <c r="D96" s="13"/>
      <c r="E96" s="2" t="s">
        <v>32</v>
      </c>
      <c r="F96" s="4" t="s">
        <v>14</v>
      </c>
      <c r="G96" s="8">
        <v>508400</v>
      </c>
      <c r="H96" s="9"/>
      <c r="I96" s="35" t="s">
        <v>99</v>
      </c>
      <c r="J96" s="33" t="s">
        <v>100</v>
      </c>
    </row>
    <row r="97" spans="1:10" s="12" customFormat="1" ht="15">
      <c r="A97" s="11" t="s">
        <v>122</v>
      </c>
      <c r="B97" s="2" t="s">
        <v>128</v>
      </c>
      <c r="C97" s="2" t="s">
        <v>50</v>
      </c>
      <c r="D97" s="13"/>
      <c r="E97" s="2" t="s">
        <v>32</v>
      </c>
      <c r="F97" s="4" t="s">
        <v>14</v>
      </c>
      <c r="G97" s="8">
        <v>508400</v>
      </c>
      <c r="H97" s="9"/>
      <c r="I97" s="35" t="s">
        <v>172</v>
      </c>
      <c r="J97" s="5" t="s">
        <v>67</v>
      </c>
    </row>
    <row r="98" spans="1:10" s="12" customFormat="1" ht="15">
      <c r="A98" s="11" t="s">
        <v>122</v>
      </c>
      <c r="B98" s="2" t="s">
        <v>173</v>
      </c>
      <c r="C98" s="2" t="s">
        <v>50</v>
      </c>
      <c r="D98" s="13"/>
      <c r="E98" s="2" t="s">
        <v>32</v>
      </c>
      <c r="F98" s="4" t="s">
        <v>14</v>
      </c>
      <c r="G98" s="8">
        <v>508400</v>
      </c>
      <c r="H98" s="9"/>
      <c r="I98" s="35" t="s">
        <v>102</v>
      </c>
      <c r="J98" s="33" t="s">
        <v>100</v>
      </c>
    </row>
    <row r="99" spans="1:10" s="12" customFormat="1" ht="15">
      <c r="A99" s="11" t="s">
        <v>122</v>
      </c>
      <c r="B99" s="2" t="s">
        <v>174</v>
      </c>
      <c r="C99" s="2" t="s">
        <v>50</v>
      </c>
      <c r="D99" s="13"/>
      <c r="E99" s="2" t="s">
        <v>32</v>
      </c>
      <c r="F99" s="4" t="s">
        <v>14</v>
      </c>
      <c r="G99" s="8">
        <v>508400</v>
      </c>
      <c r="H99" s="9"/>
      <c r="I99" s="35" t="s">
        <v>102</v>
      </c>
      <c r="J99" s="33" t="s">
        <v>100</v>
      </c>
    </row>
    <row r="100" spans="1:10" s="12" customFormat="1" ht="15">
      <c r="A100" s="11" t="s">
        <v>122</v>
      </c>
      <c r="B100" s="2" t="s">
        <v>175</v>
      </c>
      <c r="C100" s="2" t="s">
        <v>50</v>
      </c>
      <c r="D100" s="13"/>
      <c r="E100" s="2" t="s">
        <v>32</v>
      </c>
      <c r="F100" s="4" t="s">
        <v>14</v>
      </c>
      <c r="G100" s="8">
        <v>508400</v>
      </c>
      <c r="H100" s="9"/>
      <c r="I100" s="35" t="s">
        <v>176</v>
      </c>
      <c r="J100" s="33" t="s">
        <v>105</v>
      </c>
    </row>
    <row r="101" spans="1:10" s="12" customFormat="1" ht="15">
      <c r="A101" s="11" t="s">
        <v>122</v>
      </c>
      <c r="B101" s="2" t="s">
        <v>177</v>
      </c>
      <c r="C101" s="2" t="s">
        <v>50</v>
      </c>
      <c r="D101" s="13"/>
      <c r="E101" s="2" t="s">
        <v>32</v>
      </c>
      <c r="F101" s="4" t="s">
        <v>14</v>
      </c>
      <c r="G101" s="8">
        <v>554403.15</v>
      </c>
      <c r="H101" s="14"/>
      <c r="I101" s="35" t="s">
        <v>72</v>
      </c>
      <c r="J101" s="5" t="s">
        <v>70</v>
      </c>
    </row>
    <row r="102" spans="1:10" s="12" customFormat="1" ht="15">
      <c r="A102" s="11" t="s">
        <v>122</v>
      </c>
      <c r="B102" s="2" t="s">
        <v>177</v>
      </c>
      <c r="C102" s="2" t="s">
        <v>50</v>
      </c>
      <c r="D102" s="13"/>
      <c r="E102" s="2" t="s">
        <v>32</v>
      </c>
      <c r="F102" s="4" t="s">
        <v>14</v>
      </c>
      <c r="G102" s="8">
        <v>1593112.5</v>
      </c>
      <c r="H102" s="14"/>
      <c r="I102" s="35" t="s">
        <v>82</v>
      </c>
      <c r="J102" s="5" t="s">
        <v>26</v>
      </c>
    </row>
    <row r="103" spans="1:10" s="12" customFormat="1" ht="15">
      <c r="A103" s="11" t="s">
        <v>122</v>
      </c>
      <c r="B103" s="2" t="s">
        <v>177</v>
      </c>
      <c r="C103" s="2" t="s">
        <v>50</v>
      </c>
      <c r="D103" s="13"/>
      <c r="E103" s="2" t="s">
        <v>32</v>
      </c>
      <c r="F103" s="4" t="s">
        <v>14</v>
      </c>
      <c r="G103" s="8">
        <v>650354.0399999999</v>
      </c>
      <c r="H103" s="14"/>
      <c r="I103" s="35" t="s">
        <v>84</v>
      </c>
      <c r="J103" s="33" t="s">
        <v>85</v>
      </c>
    </row>
    <row r="104" spans="1:10" s="12" customFormat="1" ht="15">
      <c r="A104" s="11" t="s">
        <v>122</v>
      </c>
      <c r="B104" s="2" t="s">
        <v>177</v>
      </c>
      <c r="C104" s="2" t="s">
        <v>50</v>
      </c>
      <c r="D104" s="13"/>
      <c r="E104" s="2" t="s">
        <v>32</v>
      </c>
      <c r="F104" s="4" t="s">
        <v>14</v>
      </c>
      <c r="G104" s="8">
        <v>310417.212</v>
      </c>
      <c r="H104" s="14"/>
      <c r="I104" s="35" t="s">
        <v>160</v>
      </c>
      <c r="J104" s="33" t="s">
        <v>88</v>
      </c>
    </row>
    <row r="105" spans="1:10" s="12" customFormat="1" ht="15">
      <c r="A105" s="11" t="s">
        <v>122</v>
      </c>
      <c r="B105" s="2" t="s">
        <v>177</v>
      </c>
      <c r="C105" s="2" t="s">
        <v>50</v>
      </c>
      <c r="D105" s="13"/>
      <c r="E105" s="2" t="s">
        <v>32</v>
      </c>
      <c r="F105" s="4" t="s">
        <v>14</v>
      </c>
      <c r="G105" s="8">
        <v>591314.808</v>
      </c>
      <c r="H105" s="14"/>
      <c r="I105" s="35" t="s">
        <v>102</v>
      </c>
      <c r="J105" s="33" t="s">
        <v>100</v>
      </c>
    </row>
    <row r="106" spans="1:10" s="12" customFormat="1" ht="15">
      <c r="A106" s="11" t="s">
        <v>122</v>
      </c>
      <c r="B106" s="2" t="s">
        <v>178</v>
      </c>
      <c r="C106" s="2" t="s">
        <v>50</v>
      </c>
      <c r="D106" s="13"/>
      <c r="E106" s="2" t="s">
        <v>32</v>
      </c>
      <c r="F106" s="4" t="s">
        <v>14</v>
      </c>
      <c r="G106" s="8">
        <v>81421</v>
      </c>
      <c r="H106" s="9"/>
      <c r="I106" s="35" t="s">
        <v>55</v>
      </c>
      <c r="J106" s="5" t="s">
        <v>56</v>
      </c>
    </row>
    <row r="107" spans="1:10" s="12" customFormat="1" ht="15">
      <c r="A107" s="11" t="s">
        <v>122</v>
      </c>
      <c r="B107" s="2" t="s">
        <v>179</v>
      </c>
      <c r="C107" s="2" t="s">
        <v>50</v>
      </c>
      <c r="D107" s="13"/>
      <c r="E107" s="2" t="s">
        <v>32</v>
      </c>
      <c r="F107" s="4" t="s">
        <v>14</v>
      </c>
      <c r="G107" s="8">
        <v>81421</v>
      </c>
      <c r="H107" s="9"/>
      <c r="I107" s="15" t="s">
        <v>55</v>
      </c>
      <c r="J107" s="5" t="s">
        <v>56</v>
      </c>
    </row>
    <row r="108" spans="1:10" s="12" customFormat="1" ht="15">
      <c r="A108" s="11" t="s">
        <v>122</v>
      </c>
      <c r="B108" s="2" t="s">
        <v>180</v>
      </c>
      <c r="C108" s="2" t="s">
        <v>50</v>
      </c>
      <c r="D108" s="13"/>
      <c r="E108" s="2" t="s">
        <v>32</v>
      </c>
      <c r="F108" s="4" t="s">
        <v>14</v>
      </c>
      <c r="G108" s="8">
        <v>81421</v>
      </c>
      <c r="H108" s="9"/>
      <c r="I108" s="35" t="s">
        <v>109</v>
      </c>
      <c r="J108" s="33" t="s">
        <v>110</v>
      </c>
    </row>
    <row r="109" spans="1:10" s="12" customFormat="1" ht="15">
      <c r="A109" s="11" t="s">
        <v>122</v>
      </c>
      <c r="B109" s="2" t="s">
        <v>181</v>
      </c>
      <c r="C109" s="2" t="s">
        <v>50</v>
      </c>
      <c r="D109" s="13"/>
      <c r="E109" s="2" t="s">
        <v>32</v>
      </c>
      <c r="F109" s="4" t="s">
        <v>14</v>
      </c>
      <c r="G109" s="8">
        <v>81421</v>
      </c>
      <c r="H109" s="9"/>
      <c r="I109" s="15" t="s">
        <v>172</v>
      </c>
      <c r="J109" s="5" t="s">
        <v>67</v>
      </c>
    </row>
    <row r="110" spans="1:10" s="12" customFormat="1" ht="15">
      <c r="A110" s="11" t="s">
        <v>122</v>
      </c>
      <c r="B110" s="2" t="s">
        <v>182</v>
      </c>
      <c r="C110" s="2" t="s">
        <v>50</v>
      </c>
      <c r="D110" s="13"/>
      <c r="E110" s="2" t="s">
        <v>32</v>
      </c>
      <c r="F110" s="4" t="s">
        <v>14</v>
      </c>
      <c r="G110" s="8">
        <v>81421</v>
      </c>
      <c r="H110" s="9"/>
      <c r="I110" s="15" t="s">
        <v>66</v>
      </c>
      <c r="J110" s="5" t="s">
        <v>67</v>
      </c>
    </row>
    <row r="111" spans="1:10" s="12" customFormat="1" ht="15">
      <c r="A111" s="11" t="s">
        <v>122</v>
      </c>
      <c r="B111" s="2" t="s">
        <v>183</v>
      </c>
      <c r="C111" s="2" t="s">
        <v>50</v>
      </c>
      <c r="D111" s="13"/>
      <c r="E111" s="2" t="s">
        <v>32</v>
      </c>
      <c r="F111" s="4" t="s">
        <v>14</v>
      </c>
      <c r="G111" s="8">
        <v>81421</v>
      </c>
      <c r="H111" s="9"/>
      <c r="I111" s="15" t="s">
        <v>184</v>
      </c>
      <c r="J111" s="5" t="s">
        <v>26</v>
      </c>
    </row>
    <row r="112" spans="1:10" s="12" customFormat="1" ht="15">
      <c r="A112" s="11" t="s">
        <v>122</v>
      </c>
      <c r="B112" s="2" t="s">
        <v>185</v>
      </c>
      <c r="C112" s="2" t="s">
        <v>50</v>
      </c>
      <c r="D112" s="13"/>
      <c r="E112" s="2" t="s">
        <v>32</v>
      </c>
      <c r="F112" s="4" t="s">
        <v>14</v>
      </c>
      <c r="G112" s="8">
        <v>81421</v>
      </c>
      <c r="H112" s="9"/>
      <c r="I112" s="15" t="s">
        <v>184</v>
      </c>
      <c r="J112" s="5" t="s">
        <v>26</v>
      </c>
    </row>
    <row r="113" spans="1:10" s="12" customFormat="1" ht="15">
      <c r="A113" s="11" t="s">
        <v>122</v>
      </c>
      <c r="B113" s="2" t="s">
        <v>186</v>
      </c>
      <c r="C113" s="2" t="s">
        <v>50</v>
      </c>
      <c r="D113" s="13"/>
      <c r="E113" s="2" t="s">
        <v>32</v>
      </c>
      <c r="F113" s="4" t="s">
        <v>14</v>
      </c>
      <c r="G113" s="8">
        <v>81421</v>
      </c>
      <c r="H113" s="9"/>
      <c r="I113" s="35" t="s">
        <v>82</v>
      </c>
      <c r="J113" s="5" t="s">
        <v>26</v>
      </c>
    </row>
    <row r="114" spans="1:10" s="12" customFormat="1" ht="15">
      <c r="A114" s="11" t="s">
        <v>122</v>
      </c>
      <c r="B114" s="2" t="s">
        <v>187</v>
      </c>
      <c r="C114" s="2" t="s">
        <v>50</v>
      </c>
      <c r="D114" s="13"/>
      <c r="E114" s="2" t="s">
        <v>32</v>
      </c>
      <c r="F114" s="4" t="s">
        <v>14</v>
      </c>
      <c r="G114" s="8">
        <v>81421</v>
      </c>
      <c r="H114" s="9"/>
      <c r="I114" s="35" t="s">
        <v>82</v>
      </c>
      <c r="J114" s="5" t="s">
        <v>26</v>
      </c>
    </row>
    <row r="115" spans="1:10" s="12" customFormat="1" ht="15">
      <c r="A115" s="11" t="s">
        <v>122</v>
      </c>
      <c r="B115" s="2" t="s">
        <v>188</v>
      </c>
      <c r="C115" s="2" t="s">
        <v>50</v>
      </c>
      <c r="D115" s="13"/>
      <c r="E115" s="2" t="s">
        <v>32</v>
      </c>
      <c r="F115" s="4" t="s">
        <v>14</v>
      </c>
      <c r="G115" s="8">
        <v>81421</v>
      </c>
      <c r="H115" s="9"/>
      <c r="I115" s="35" t="s">
        <v>82</v>
      </c>
      <c r="J115" s="5" t="s">
        <v>26</v>
      </c>
    </row>
    <row r="116" spans="1:10" s="12" customFormat="1" ht="15">
      <c r="A116" s="11" t="s">
        <v>10</v>
      </c>
      <c r="B116" s="33" t="s">
        <v>20</v>
      </c>
      <c r="C116" s="33" t="s">
        <v>189</v>
      </c>
      <c r="D116" s="13"/>
      <c r="E116" s="33" t="s">
        <v>43</v>
      </c>
      <c r="F116" s="2" t="s">
        <v>44</v>
      </c>
      <c r="G116" s="34">
        <v>357000</v>
      </c>
      <c r="H116" s="9"/>
      <c r="I116" s="33" t="s">
        <v>15</v>
      </c>
      <c r="J116" s="5" t="s">
        <v>16</v>
      </c>
    </row>
    <row r="117" spans="1:10" s="12" customFormat="1" ht="15">
      <c r="A117" s="11" t="s">
        <v>10</v>
      </c>
      <c r="B117" s="33" t="s">
        <v>39</v>
      </c>
      <c r="C117" s="33" t="s">
        <v>40</v>
      </c>
      <c r="D117" s="13"/>
      <c r="E117" s="33" t="s">
        <v>43</v>
      </c>
      <c r="F117" s="2" t="s">
        <v>44</v>
      </c>
      <c r="G117" s="34">
        <v>183741</v>
      </c>
      <c r="H117" s="9"/>
      <c r="I117" s="33" t="s">
        <v>41</v>
      </c>
      <c r="J117" s="2" t="s">
        <v>56</v>
      </c>
    </row>
    <row r="118" spans="1:10" s="12" customFormat="1" ht="15">
      <c r="A118" s="11" t="s">
        <v>10</v>
      </c>
      <c r="B118" s="33" t="s">
        <v>35</v>
      </c>
      <c r="C118" s="33" t="s">
        <v>48</v>
      </c>
      <c r="D118" s="13"/>
      <c r="E118" s="33" t="s">
        <v>190</v>
      </c>
      <c r="F118" s="2" t="s">
        <v>44</v>
      </c>
      <c r="G118" s="34">
        <v>1016707</v>
      </c>
      <c r="H118" s="9"/>
      <c r="I118" s="33" t="s">
        <v>15</v>
      </c>
      <c r="J118" s="2" t="s">
        <v>16</v>
      </c>
    </row>
    <row r="119" spans="1:10" s="12" customFormat="1" ht="15">
      <c r="A119" s="11" t="s">
        <v>10</v>
      </c>
      <c r="B119" s="33" t="s">
        <v>35</v>
      </c>
      <c r="C119" s="33" t="s">
        <v>191</v>
      </c>
      <c r="D119" s="13"/>
      <c r="E119" s="33" t="s">
        <v>190</v>
      </c>
      <c r="F119" s="2" t="s">
        <v>44</v>
      </c>
      <c r="G119" s="34">
        <v>73371</v>
      </c>
      <c r="H119" s="9"/>
      <c r="I119" s="33" t="s">
        <v>15</v>
      </c>
      <c r="J119" s="2" t="s">
        <v>16</v>
      </c>
    </row>
    <row r="120" spans="1:10" s="12" customFormat="1" ht="15">
      <c r="A120" s="11" t="s">
        <v>10</v>
      </c>
      <c r="B120" s="33" t="s">
        <v>20</v>
      </c>
      <c r="C120" s="33" t="s">
        <v>192</v>
      </c>
      <c r="D120" s="13"/>
      <c r="E120" s="33" t="s">
        <v>190</v>
      </c>
      <c r="F120" s="2" t="s">
        <v>44</v>
      </c>
      <c r="G120" s="34">
        <v>357000</v>
      </c>
      <c r="H120" s="9"/>
      <c r="I120" s="33" t="s">
        <v>15</v>
      </c>
      <c r="J120" s="2" t="s">
        <v>16</v>
      </c>
    </row>
    <row r="121" spans="1:10" s="12" customFormat="1" ht="15">
      <c r="A121" s="11" t="s">
        <v>10</v>
      </c>
      <c r="B121" s="33" t="s">
        <v>193</v>
      </c>
      <c r="C121" s="33" t="s">
        <v>194</v>
      </c>
      <c r="D121" s="13"/>
      <c r="E121" s="33" t="s">
        <v>190</v>
      </c>
      <c r="F121" s="2" t="s">
        <v>44</v>
      </c>
      <c r="G121" s="34">
        <v>2080498</v>
      </c>
      <c r="H121" s="9"/>
      <c r="I121" s="33" t="s">
        <v>15</v>
      </c>
      <c r="J121" s="2" t="s">
        <v>16</v>
      </c>
    </row>
    <row r="122" spans="1:10" s="12" customFormat="1" ht="15">
      <c r="A122" s="11" t="s">
        <v>10</v>
      </c>
      <c r="B122" s="33" t="s">
        <v>35</v>
      </c>
      <c r="C122" s="33" t="s">
        <v>195</v>
      </c>
      <c r="D122" s="13"/>
      <c r="E122" s="33" t="s">
        <v>196</v>
      </c>
      <c r="F122" s="2" t="s">
        <v>44</v>
      </c>
      <c r="G122" s="34">
        <v>524148</v>
      </c>
      <c r="H122" s="9"/>
      <c r="I122" s="33" t="s">
        <v>15</v>
      </c>
      <c r="J122" s="2" t="s">
        <v>16</v>
      </c>
    </row>
    <row r="123" spans="1:10" s="12" customFormat="1" ht="15">
      <c r="A123" s="11" t="s">
        <v>10</v>
      </c>
      <c r="B123" s="33" t="s">
        <v>197</v>
      </c>
      <c r="C123" s="33" t="s">
        <v>198</v>
      </c>
      <c r="D123" s="13"/>
      <c r="E123" s="33" t="s">
        <v>196</v>
      </c>
      <c r="F123" s="2" t="s">
        <v>44</v>
      </c>
      <c r="G123" s="34">
        <v>26893</v>
      </c>
      <c r="H123" s="9"/>
      <c r="I123" s="33" t="s">
        <v>199</v>
      </c>
      <c r="J123" s="2" t="s">
        <v>100</v>
      </c>
    </row>
    <row r="124" spans="1:10" s="12" customFormat="1" ht="15">
      <c r="A124" s="11" t="s">
        <v>10</v>
      </c>
      <c r="B124" s="33" t="s">
        <v>35</v>
      </c>
      <c r="C124" s="33" t="s">
        <v>200</v>
      </c>
      <c r="D124" s="13"/>
      <c r="E124" s="33" t="s">
        <v>196</v>
      </c>
      <c r="F124" s="2" t="s">
        <v>44</v>
      </c>
      <c r="G124" s="34">
        <v>135210</v>
      </c>
      <c r="H124" s="9"/>
      <c r="I124" s="33" t="s">
        <v>15</v>
      </c>
      <c r="J124" s="2" t="s">
        <v>16</v>
      </c>
    </row>
    <row r="125" spans="1:10" s="12" customFormat="1" ht="15">
      <c r="A125" s="11" t="s">
        <v>10</v>
      </c>
      <c r="B125" s="33" t="s">
        <v>201</v>
      </c>
      <c r="C125" s="33" t="s">
        <v>202</v>
      </c>
      <c r="D125" s="13"/>
      <c r="E125" s="33" t="s">
        <v>196</v>
      </c>
      <c r="F125" s="2" t="s">
        <v>44</v>
      </c>
      <c r="G125" s="34">
        <v>3332000</v>
      </c>
      <c r="H125" s="9"/>
      <c r="I125" s="33" t="s">
        <v>15</v>
      </c>
      <c r="J125" s="2" t="s">
        <v>16</v>
      </c>
    </row>
    <row r="126" spans="1:10" s="12" customFormat="1" ht="15">
      <c r="A126" s="11" t="s">
        <v>10</v>
      </c>
      <c r="B126" s="33" t="s">
        <v>35</v>
      </c>
      <c r="C126" s="33" t="s">
        <v>204</v>
      </c>
      <c r="D126" s="37"/>
      <c r="E126" s="33" t="s">
        <v>203</v>
      </c>
      <c r="F126" s="38" t="s">
        <v>255</v>
      </c>
      <c r="G126" s="39">
        <v>101321</v>
      </c>
      <c r="H126" s="33">
        <v>12092</v>
      </c>
      <c r="I126" s="33" t="s">
        <v>15</v>
      </c>
      <c r="J126" s="2" t="s">
        <v>16</v>
      </c>
    </row>
    <row r="127" spans="1:10" s="12" customFormat="1" ht="15">
      <c r="A127" s="11" t="s">
        <v>10</v>
      </c>
      <c r="B127" s="33" t="s">
        <v>35</v>
      </c>
      <c r="C127" s="33" t="s">
        <v>206</v>
      </c>
      <c r="D127" s="37"/>
      <c r="E127" s="33" t="s">
        <v>205</v>
      </c>
      <c r="F127" s="38" t="s">
        <v>255</v>
      </c>
      <c r="G127" s="39">
        <v>524076</v>
      </c>
      <c r="H127" s="33">
        <v>14339</v>
      </c>
      <c r="I127" s="33" t="s">
        <v>15</v>
      </c>
      <c r="J127" s="2" t="s">
        <v>16</v>
      </c>
    </row>
    <row r="128" spans="1:10" s="12" customFormat="1" ht="15">
      <c r="A128" s="11" t="s">
        <v>10</v>
      </c>
      <c r="B128" s="33" t="s">
        <v>35</v>
      </c>
      <c r="C128" s="33" t="s">
        <v>207</v>
      </c>
      <c r="D128" s="37"/>
      <c r="E128" s="33" t="s">
        <v>205</v>
      </c>
      <c r="F128" s="38" t="s">
        <v>255</v>
      </c>
      <c r="G128" s="39">
        <v>904509</v>
      </c>
      <c r="H128" s="33">
        <v>15984</v>
      </c>
      <c r="I128" s="33" t="s">
        <v>15</v>
      </c>
      <c r="J128" s="2" t="s">
        <v>16</v>
      </c>
    </row>
    <row r="129" spans="1:10" s="12" customFormat="1" ht="15">
      <c r="A129" s="11" t="s">
        <v>10</v>
      </c>
      <c r="B129" s="33" t="s">
        <v>35</v>
      </c>
      <c r="C129" s="33" t="s">
        <v>208</v>
      </c>
      <c r="D129" s="37"/>
      <c r="E129" s="33" t="s">
        <v>205</v>
      </c>
      <c r="F129" s="38" t="s">
        <v>255</v>
      </c>
      <c r="G129" s="39">
        <v>188667</v>
      </c>
      <c r="H129" s="33">
        <v>16146</v>
      </c>
      <c r="I129" s="33" t="s">
        <v>15</v>
      </c>
      <c r="J129" s="2" t="s">
        <v>16</v>
      </c>
    </row>
    <row r="130" spans="1:10" s="12" customFormat="1" ht="15">
      <c r="A130" s="11" t="s">
        <v>10</v>
      </c>
      <c r="B130" s="33" t="s">
        <v>209</v>
      </c>
      <c r="C130" s="33" t="s">
        <v>210</v>
      </c>
      <c r="D130" s="37"/>
      <c r="E130" s="33" t="s">
        <v>205</v>
      </c>
      <c r="F130" s="38" t="s">
        <v>255</v>
      </c>
      <c r="G130" s="39">
        <v>387601</v>
      </c>
      <c r="H130" s="33">
        <v>46744</v>
      </c>
      <c r="I130" s="33" t="s">
        <v>211</v>
      </c>
      <c r="J130" s="2" t="s">
        <v>93</v>
      </c>
    </row>
    <row r="131" spans="1:10" s="12" customFormat="1" ht="15">
      <c r="A131" s="11" t="s">
        <v>10</v>
      </c>
      <c r="B131" s="33" t="s">
        <v>212</v>
      </c>
      <c r="C131" s="33" t="s">
        <v>213</v>
      </c>
      <c r="D131" s="37"/>
      <c r="E131" s="33" t="s">
        <v>205</v>
      </c>
      <c r="F131" s="38" t="s">
        <v>255</v>
      </c>
      <c r="G131" s="39">
        <v>777653</v>
      </c>
      <c r="H131" s="33">
        <v>51611</v>
      </c>
      <c r="I131" s="33" t="s">
        <v>15</v>
      </c>
      <c r="J131" s="2" t="s">
        <v>16</v>
      </c>
    </row>
    <row r="132" spans="1:10" s="12" customFormat="1" ht="15">
      <c r="A132" s="11" t="s">
        <v>10</v>
      </c>
      <c r="B132" s="33" t="s">
        <v>20</v>
      </c>
      <c r="C132" s="33" t="s">
        <v>214</v>
      </c>
      <c r="D132" s="37"/>
      <c r="E132" s="33" t="s">
        <v>203</v>
      </c>
      <c r="F132" s="38" t="s">
        <v>255</v>
      </c>
      <c r="G132" s="39">
        <v>357000</v>
      </c>
      <c r="H132" s="33">
        <v>70442</v>
      </c>
      <c r="I132" s="33" t="s">
        <v>15</v>
      </c>
      <c r="J132" s="2" t="s">
        <v>16</v>
      </c>
    </row>
    <row r="133" spans="1:10" s="12" customFormat="1" ht="15">
      <c r="A133" s="11" t="s">
        <v>10</v>
      </c>
      <c r="B133" s="33" t="s">
        <v>20</v>
      </c>
      <c r="C133" s="33" t="s">
        <v>215</v>
      </c>
      <c r="D133" s="37"/>
      <c r="E133" s="33" t="s">
        <v>203</v>
      </c>
      <c r="F133" s="38" t="s">
        <v>255</v>
      </c>
      <c r="G133" s="39">
        <v>357000</v>
      </c>
      <c r="H133" s="33">
        <v>70443</v>
      </c>
      <c r="I133" s="33" t="s">
        <v>15</v>
      </c>
      <c r="J133" s="2" t="s">
        <v>16</v>
      </c>
    </row>
    <row r="134" spans="1:10" s="12" customFormat="1" ht="15">
      <c r="A134" s="11" t="s">
        <v>10</v>
      </c>
      <c r="B134" s="33" t="s">
        <v>20</v>
      </c>
      <c r="C134" s="33" t="s">
        <v>217</v>
      </c>
      <c r="D134" s="37"/>
      <c r="E134" s="33" t="s">
        <v>216</v>
      </c>
      <c r="F134" s="38" t="s">
        <v>255</v>
      </c>
      <c r="G134" s="39">
        <v>357000</v>
      </c>
      <c r="H134" s="33">
        <v>70445</v>
      </c>
      <c r="I134" s="33" t="s">
        <v>15</v>
      </c>
      <c r="J134" s="2" t="s">
        <v>16</v>
      </c>
    </row>
    <row r="135" spans="1:10" s="12" customFormat="1" ht="15">
      <c r="A135" s="11" t="s">
        <v>10</v>
      </c>
      <c r="B135" s="33" t="s">
        <v>20</v>
      </c>
      <c r="C135" s="33" t="s">
        <v>218</v>
      </c>
      <c r="D135" s="37"/>
      <c r="E135" s="33" t="s">
        <v>203</v>
      </c>
      <c r="F135" s="38" t="s">
        <v>255</v>
      </c>
      <c r="G135" s="39">
        <v>357000</v>
      </c>
      <c r="H135" s="33">
        <v>70570</v>
      </c>
      <c r="I135" s="33" t="s">
        <v>15</v>
      </c>
      <c r="J135" s="2" t="s">
        <v>16</v>
      </c>
    </row>
    <row r="136" spans="1:10" s="12" customFormat="1" ht="15">
      <c r="A136" s="11" t="s">
        <v>10</v>
      </c>
      <c r="B136" s="33" t="s">
        <v>20</v>
      </c>
      <c r="C136" s="33" t="s">
        <v>219</v>
      </c>
      <c r="D136" s="37"/>
      <c r="E136" s="33" t="s">
        <v>216</v>
      </c>
      <c r="F136" s="38" t="s">
        <v>255</v>
      </c>
      <c r="G136" s="39">
        <v>357000</v>
      </c>
      <c r="H136" s="33">
        <v>70571</v>
      </c>
      <c r="I136" s="33" t="s">
        <v>15</v>
      </c>
      <c r="J136" s="2" t="s">
        <v>16</v>
      </c>
    </row>
    <row r="137" spans="1:10" s="12" customFormat="1" ht="15">
      <c r="A137" s="11" t="s">
        <v>10</v>
      </c>
      <c r="B137" s="33" t="s">
        <v>20</v>
      </c>
      <c r="C137" s="40" t="s">
        <v>220</v>
      </c>
      <c r="D137" s="37"/>
      <c r="E137" s="33" t="s">
        <v>216</v>
      </c>
      <c r="F137" s="38" t="s">
        <v>255</v>
      </c>
      <c r="G137" s="39">
        <v>357000</v>
      </c>
      <c r="H137" s="33">
        <v>70573</v>
      </c>
      <c r="I137" s="33" t="s">
        <v>15</v>
      </c>
      <c r="J137" s="2" t="s">
        <v>16</v>
      </c>
    </row>
    <row r="138" spans="1:10" s="12" customFormat="1" ht="15">
      <c r="A138" s="11" t="s">
        <v>10</v>
      </c>
      <c r="B138" s="33" t="s">
        <v>20</v>
      </c>
      <c r="C138" s="33" t="s">
        <v>221</v>
      </c>
      <c r="D138" s="37"/>
      <c r="E138" s="33" t="s">
        <v>216</v>
      </c>
      <c r="F138" s="38" t="s">
        <v>255</v>
      </c>
      <c r="G138" s="39">
        <v>357000</v>
      </c>
      <c r="H138" s="33">
        <v>70574</v>
      </c>
      <c r="I138" s="33" t="s">
        <v>15</v>
      </c>
      <c r="J138" s="2" t="s">
        <v>16</v>
      </c>
    </row>
    <row r="139" spans="1:10" s="12" customFormat="1" ht="15">
      <c r="A139" s="11" t="s">
        <v>10</v>
      </c>
      <c r="B139" s="33" t="s">
        <v>20</v>
      </c>
      <c r="C139" s="33" t="s">
        <v>222</v>
      </c>
      <c r="D139" s="37"/>
      <c r="E139" s="33" t="s">
        <v>216</v>
      </c>
      <c r="F139" s="38" t="s">
        <v>255</v>
      </c>
      <c r="G139" s="39">
        <v>357000</v>
      </c>
      <c r="H139" s="33">
        <v>70575</v>
      </c>
      <c r="I139" s="33" t="s">
        <v>15</v>
      </c>
      <c r="J139" s="2" t="s">
        <v>16</v>
      </c>
    </row>
    <row r="140" spans="1:10" s="12" customFormat="1" ht="15">
      <c r="A140" s="11" t="s">
        <v>10</v>
      </c>
      <c r="B140" s="33" t="s">
        <v>20</v>
      </c>
      <c r="C140" s="33" t="s">
        <v>223</v>
      </c>
      <c r="D140" s="37"/>
      <c r="E140" s="7" t="s">
        <v>216</v>
      </c>
      <c r="F140" s="38" t="s">
        <v>255</v>
      </c>
      <c r="G140" s="39">
        <v>357000</v>
      </c>
      <c r="H140" s="33">
        <v>70829</v>
      </c>
      <c r="I140" s="33" t="s">
        <v>15</v>
      </c>
      <c r="J140" s="2" t="s">
        <v>16</v>
      </c>
    </row>
    <row r="141" spans="1:10" s="12" customFormat="1" ht="15">
      <c r="A141" s="11" t="s">
        <v>10</v>
      </c>
      <c r="B141" s="33" t="s">
        <v>20</v>
      </c>
      <c r="C141" s="33" t="s">
        <v>224</v>
      </c>
      <c r="D141" s="37"/>
      <c r="E141" s="33" t="s">
        <v>216</v>
      </c>
      <c r="F141" s="38" t="s">
        <v>255</v>
      </c>
      <c r="G141" s="39">
        <v>357000</v>
      </c>
      <c r="H141" s="33">
        <v>70830</v>
      </c>
      <c r="I141" s="33" t="s">
        <v>15</v>
      </c>
      <c r="J141" s="2" t="s">
        <v>16</v>
      </c>
    </row>
    <row r="142" spans="1:10" s="12" customFormat="1" ht="15">
      <c r="A142" s="11" t="s">
        <v>10</v>
      </c>
      <c r="B142" s="7" t="s">
        <v>20</v>
      </c>
      <c r="C142" s="7" t="s">
        <v>225</v>
      </c>
      <c r="D142" s="41"/>
      <c r="E142" s="7" t="s">
        <v>216</v>
      </c>
      <c r="F142" s="38" t="s">
        <v>255</v>
      </c>
      <c r="G142" s="42">
        <v>357000</v>
      </c>
      <c r="H142" s="7">
        <v>70831</v>
      </c>
      <c r="I142" s="7" t="s">
        <v>226</v>
      </c>
      <c r="J142" s="2" t="s">
        <v>80</v>
      </c>
    </row>
    <row r="143" spans="1:10" s="12" customFormat="1" ht="15">
      <c r="A143" s="11" t="s">
        <v>10</v>
      </c>
      <c r="B143" s="33" t="s">
        <v>20</v>
      </c>
      <c r="C143" s="7" t="s">
        <v>227</v>
      </c>
      <c r="D143" s="37"/>
      <c r="E143" s="7" t="s">
        <v>216</v>
      </c>
      <c r="F143" s="38" t="s">
        <v>255</v>
      </c>
      <c r="G143" s="39">
        <v>357000</v>
      </c>
      <c r="H143" s="33">
        <v>70832</v>
      </c>
      <c r="I143" s="33" t="s">
        <v>228</v>
      </c>
      <c r="J143" s="2" t="s">
        <v>263</v>
      </c>
    </row>
    <row r="144" spans="1:10" s="12" customFormat="1" ht="15">
      <c r="A144" s="11" t="s">
        <v>10</v>
      </c>
      <c r="B144" s="33" t="s">
        <v>20</v>
      </c>
      <c r="C144" s="7" t="s">
        <v>229</v>
      </c>
      <c r="D144" s="37"/>
      <c r="E144" s="7" t="s">
        <v>216</v>
      </c>
      <c r="F144" s="38" t="s">
        <v>255</v>
      </c>
      <c r="G144" s="39">
        <v>357000</v>
      </c>
      <c r="H144" s="33">
        <v>70833</v>
      </c>
      <c r="I144" s="33" t="s">
        <v>230</v>
      </c>
      <c r="J144" s="2" t="s">
        <v>70</v>
      </c>
    </row>
    <row r="145" spans="1:10" s="12" customFormat="1" ht="15">
      <c r="A145" s="11" t="s">
        <v>10</v>
      </c>
      <c r="B145" s="33" t="s">
        <v>20</v>
      </c>
      <c r="C145" s="33" t="s">
        <v>231</v>
      </c>
      <c r="D145" s="37"/>
      <c r="E145" s="33" t="s">
        <v>205</v>
      </c>
      <c r="F145" s="38" t="s">
        <v>255</v>
      </c>
      <c r="G145" s="39">
        <v>357000</v>
      </c>
      <c r="H145" s="33">
        <v>71961</v>
      </c>
      <c r="I145" s="33" t="s">
        <v>15</v>
      </c>
      <c r="J145" s="2" t="s">
        <v>16</v>
      </c>
    </row>
    <row r="146" spans="1:10" s="12" customFormat="1" ht="15">
      <c r="A146" s="11" t="s">
        <v>10</v>
      </c>
      <c r="B146" s="33" t="s">
        <v>20</v>
      </c>
      <c r="C146" s="33" t="s">
        <v>232</v>
      </c>
      <c r="D146" s="37"/>
      <c r="E146" s="33" t="s">
        <v>205</v>
      </c>
      <c r="F146" s="38" t="s">
        <v>255</v>
      </c>
      <c r="G146" s="39">
        <v>357000</v>
      </c>
      <c r="H146" s="33">
        <v>71962</v>
      </c>
      <c r="I146" s="2" t="s">
        <v>88</v>
      </c>
      <c r="J146" s="2" t="s">
        <v>88</v>
      </c>
    </row>
    <row r="147" spans="1:10" s="12" customFormat="1" ht="15">
      <c r="A147" s="11" t="s">
        <v>10</v>
      </c>
      <c r="B147" s="33" t="s">
        <v>20</v>
      </c>
      <c r="C147" s="33" t="s">
        <v>233</v>
      </c>
      <c r="D147" s="37"/>
      <c r="E147" s="33" t="s">
        <v>205</v>
      </c>
      <c r="F147" s="38" t="s">
        <v>255</v>
      </c>
      <c r="G147" s="39">
        <v>357000</v>
      </c>
      <c r="H147" s="33">
        <v>71963</v>
      </c>
      <c r="I147" s="33"/>
      <c r="J147" s="2" t="s">
        <v>93</v>
      </c>
    </row>
    <row r="148" spans="1:10" s="12" customFormat="1" ht="15">
      <c r="A148" s="11" t="s">
        <v>10</v>
      </c>
      <c r="B148" s="33" t="s">
        <v>20</v>
      </c>
      <c r="C148" s="33" t="s">
        <v>234</v>
      </c>
      <c r="D148" s="37"/>
      <c r="E148" s="33" t="s">
        <v>205</v>
      </c>
      <c r="F148" s="38" t="s">
        <v>255</v>
      </c>
      <c r="G148" s="39">
        <v>357000</v>
      </c>
      <c r="H148" s="33">
        <v>71964</v>
      </c>
      <c r="I148" s="33"/>
      <c r="J148" s="2" t="s">
        <v>56</v>
      </c>
    </row>
    <row r="149" spans="1:10" s="12" customFormat="1" ht="15">
      <c r="A149" s="11" t="s">
        <v>10</v>
      </c>
      <c r="B149" s="33" t="s">
        <v>20</v>
      </c>
      <c r="C149" s="33" t="s">
        <v>235</v>
      </c>
      <c r="D149" s="37"/>
      <c r="E149" s="33" t="s">
        <v>205</v>
      </c>
      <c r="F149" s="38" t="s">
        <v>255</v>
      </c>
      <c r="G149" s="39">
        <v>357000</v>
      </c>
      <c r="H149" s="33">
        <v>71967</v>
      </c>
      <c r="I149" s="33" t="s">
        <v>199</v>
      </c>
      <c r="J149" s="2" t="s">
        <v>100</v>
      </c>
    </row>
    <row r="150" spans="1:10" s="12" customFormat="1" ht="15">
      <c r="A150" s="11" t="s">
        <v>10</v>
      </c>
      <c r="B150" s="33" t="s">
        <v>256</v>
      </c>
      <c r="C150" s="33" t="s">
        <v>237</v>
      </c>
      <c r="D150" s="37"/>
      <c r="E150" s="33" t="s">
        <v>236</v>
      </c>
      <c r="F150" s="38" t="s">
        <v>255</v>
      </c>
      <c r="G150" s="39">
        <v>490622</v>
      </c>
      <c r="H150" s="33">
        <v>130769</v>
      </c>
      <c r="I150" s="33" t="s">
        <v>41</v>
      </c>
      <c r="J150" s="2" t="s">
        <v>56</v>
      </c>
    </row>
    <row r="151" spans="1:10" s="12" customFormat="1" ht="15">
      <c r="A151" s="11" t="s">
        <v>10</v>
      </c>
      <c r="B151" s="33" t="s">
        <v>257</v>
      </c>
      <c r="C151" s="33" t="s">
        <v>213</v>
      </c>
      <c r="D151" s="37"/>
      <c r="E151" s="33" t="s">
        <v>205</v>
      </c>
      <c r="F151" s="38" t="s">
        <v>255</v>
      </c>
      <c r="G151" s="39">
        <v>626949</v>
      </c>
      <c r="H151" s="33">
        <v>330492</v>
      </c>
      <c r="I151" s="33"/>
      <c r="J151" s="2" t="s">
        <v>67</v>
      </c>
    </row>
    <row r="152" spans="1:10" s="12" customFormat="1" ht="15">
      <c r="A152" s="11" t="s">
        <v>10</v>
      </c>
      <c r="B152" s="33" t="s">
        <v>81</v>
      </c>
      <c r="C152" s="33" t="s">
        <v>238</v>
      </c>
      <c r="D152" s="37"/>
      <c r="E152" s="33" t="s">
        <v>216</v>
      </c>
      <c r="F152" s="38" t="s">
        <v>255</v>
      </c>
      <c r="G152" s="39">
        <v>353430</v>
      </c>
      <c r="H152" s="33">
        <v>11599084</v>
      </c>
      <c r="I152" s="33" t="s">
        <v>25</v>
      </c>
      <c r="J152" s="2" t="s">
        <v>26</v>
      </c>
    </row>
    <row r="153" spans="1:10" s="12" customFormat="1" ht="15">
      <c r="A153" s="11" t="s">
        <v>10</v>
      </c>
      <c r="B153" s="33" t="s">
        <v>241</v>
      </c>
      <c r="C153" s="33" t="s">
        <v>264</v>
      </c>
      <c r="D153" s="41"/>
      <c r="E153" s="33" t="s">
        <v>205</v>
      </c>
      <c r="F153" s="38" t="s">
        <v>255</v>
      </c>
      <c r="G153" s="39">
        <v>1251462</v>
      </c>
      <c r="H153" s="43"/>
      <c r="I153" s="33" t="s">
        <v>240</v>
      </c>
      <c r="J153" s="2" t="s">
        <v>105</v>
      </c>
    </row>
    <row r="154" spans="1:10" s="12" customFormat="1" ht="15">
      <c r="A154" s="11" t="s">
        <v>10</v>
      </c>
      <c r="B154" s="33" t="s">
        <v>247</v>
      </c>
      <c r="C154" s="33" t="s">
        <v>264</v>
      </c>
      <c r="D154" s="41"/>
      <c r="E154" s="33" t="s">
        <v>205</v>
      </c>
      <c r="F154" s="38" t="s">
        <v>255</v>
      </c>
      <c r="G154" s="39">
        <v>876024</v>
      </c>
      <c r="H154" s="43"/>
      <c r="I154" s="33" t="s">
        <v>246</v>
      </c>
      <c r="J154" s="2" t="s">
        <v>118</v>
      </c>
    </row>
    <row r="155" spans="1:10" s="12" customFormat="1" ht="15">
      <c r="A155" s="11" t="s">
        <v>10</v>
      </c>
      <c r="B155" s="33" t="s">
        <v>258</v>
      </c>
      <c r="C155" s="33" t="s">
        <v>264</v>
      </c>
      <c r="D155" s="41"/>
      <c r="E155" s="33" t="s">
        <v>205</v>
      </c>
      <c r="F155" s="38" t="s">
        <v>255</v>
      </c>
      <c r="G155" s="39">
        <v>1163647</v>
      </c>
      <c r="H155" s="43"/>
      <c r="I155" s="33"/>
      <c r="J155" s="2" t="s">
        <v>100</v>
      </c>
    </row>
    <row r="156" spans="1:10" s="12" customFormat="1" ht="15">
      <c r="A156" s="11" t="s">
        <v>10</v>
      </c>
      <c r="B156" s="33" t="s">
        <v>244</v>
      </c>
      <c r="C156" s="33" t="s">
        <v>264</v>
      </c>
      <c r="D156" s="41"/>
      <c r="E156" s="33" t="s">
        <v>205</v>
      </c>
      <c r="F156" s="38" t="s">
        <v>255</v>
      </c>
      <c r="G156" s="39">
        <v>1000600</v>
      </c>
      <c r="H156" s="43"/>
      <c r="I156" s="2" t="s">
        <v>88</v>
      </c>
      <c r="J156" s="2" t="s">
        <v>88</v>
      </c>
    </row>
    <row r="157" spans="1:10" s="12" customFormat="1" ht="15">
      <c r="A157" s="11" t="s">
        <v>10</v>
      </c>
      <c r="B157" s="33" t="s">
        <v>259</v>
      </c>
      <c r="C157" s="33" t="s">
        <v>264</v>
      </c>
      <c r="D157" s="41"/>
      <c r="E157" s="33" t="s">
        <v>205</v>
      </c>
      <c r="F157" s="38" t="s">
        <v>255</v>
      </c>
      <c r="G157" s="39">
        <v>1467266</v>
      </c>
      <c r="H157" s="43"/>
      <c r="I157" s="33"/>
      <c r="J157" s="2" t="s">
        <v>85</v>
      </c>
    </row>
    <row r="158" spans="1:10" s="12" customFormat="1" ht="15">
      <c r="A158" s="11" t="s">
        <v>10</v>
      </c>
      <c r="B158" s="33" t="s">
        <v>260</v>
      </c>
      <c r="C158" s="33" t="s">
        <v>264</v>
      </c>
      <c r="D158" s="41"/>
      <c r="E158" s="33" t="s">
        <v>205</v>
      </c>
      <c r="F158" s="38" t="s">
        <v>255</v>
      </c>
      <c r="G158" s="39">
        <v>1926037</v>
      </c>
      <c r="H158" s="43"/>
      <c r="I158" s="33"/>
      <c r="J158" s="2" t="s">
        <v>26</v>
      </c>
    </row>
    <row r="159" spans="1:10" s="12" customFormat="1" ht="15">
      <c r="A159" s="11" t="s">
        <v>10</v>
      </c>
      <c r="B159" s="33" t="s">
        <v>261</v>
      </c>
      <c r="C159" s="33" t="s">
        <v>264</v>
      </c>
      <c r="D159" s="41"/>
      <c r="E159" s="33" t="s">
        <v>205</v>
      </c>
      <c r="F159" s="38" t="s">
        <v>255</v>
      </c>
      <c r="G159" s="39">
        <v>1440188</v>
      </c>
      <c r="H159" s="43"/>
      <c r="I159" s="33"/>
      <c r="J159" s="2" t="s">
        <v>93</v>
      </c>
    </row>
    <row r="160" spans="1:10" s="12" customFormat="1" ht="15">
      <c r="A160" s="11" t="s">
        <v>10</v>
      </c>
      <c r="B160" s="33" t="s">
        <v>262</v>
      </c>
      <c r="C160" s="33" t="s">
        <v>264</v>
      </c>
      <c r="D160" s="41"/>
      <c r="E160" s="33" t="s">
        <v>205</v>
      </c>
      <c r="F160" s="38" t="s">
        <v>255</v>
      </c>
      <c r="G160" s="39">
        <v>1713758</v>
      </c>
      <c r="H160" s="43"/>
      <c r="I160" s="33"/>
      <c r="J160" s="2" t="s">
        <v>70</v>
      </c>
    </row>
    <row r="161" spans="1:10" s="12" customFormat="1" ht="15">
      <c r="A161" s="11" t="s">
        <v>10</v>
      </c>
      <c r="B161" s="33" t="s">
        <v>103</v>
      </c>
      <c r="C161" s="33" t="s">
        <v>239</v>
      </c>
      <c r="D161" s="37"/>
      <c r="E161" s="33" t="s">
        <v>236</v>
      </c>
      <c r="F161" s="38" t="s">
        <v>255</v>
      </c>
      <c r="G161" s="39">
        <v>625733</v>
      </c>
      <c r="H161" s="33">
        <v>11637655</v>
      </c>
      <c r="I161" s="33" t="s">
        <v>240</v>
      </c>
      <c r="J161" s="2" t="s">
        <v>105</v>
      </c>
    </row>
    <row r="162" spans="1:10" s="12" customFormat="1" ht="15">
      <c r="A162" s="11" t="s">
        <v>10</v>
      </c>
      <c r="B162" s="33" t="s">
        <v>244</v>
      </c>
      <c r="C162" s="33" t="s">
        <v>242</v>
      </c>
      <c r="D162" s="37"/>
      <c r="E162" s="33" t="s">
        <v>236</v>
      </c>
      <c r="F162" s="38" t="s">
        <v>255</v>
      </c>
      <c r="G162" s="39">
        <v>496789</v>
      </c>
      <c r="H162" s="33">
        <v>11637656</v>
      </c>
      <c r="I162" s="33" t="s">
        <v>243</v>
      </c>
      <c r="J162" s="2" t="s">
        <v>88</v>
      </c>
    </row>
    <row r="163" spans="1:10" s="12" customFormat="1" ht="15">
      <c r="A163" s="11" t="s">
        <v>10</v>
      </c>
      <c r="B163" s="33" t="s">
        <v>119</v>
      </c>
      <c r="C163" s="33" t="s">
        <v>245</v>
      </c>
      <c r="D163" s="37"/>
      <c r="E163" s="33" t="s">
        <v>236</v>
      </c>
      <c r="F163" s="38" t="s">
        <v>255</v>
      </c>
      <c r="G163" s="39">
        <v>224196</v>
      </c>
      <c r="H163" s="33">
        <v>11637657</v>
      </c>
      <c r="I163" s="33" t="s">
        <v>246</v>
      </c>
      <c r="J163" s="2" t="s">
        <v>118</v>
      </c>
    </row>
    <row r="164" spans="1:10" s="12" customFormat="1" ht="15">
      <c r="A164" s="11" t="s">
        <v>10</v>
      </c>
      <c r="B164" s="33" t="s">
        <v>244</v>
      </c>
      <c r="C164" s="33" t="s">
        <v>248</v>
      </c>
      <c r="D164" s="37"/>
      <c r="E164" s="33" t="s">
        <v>236</v>
      </c>
      <c r="F164" s="38" t="s">
        <v>255</v>
      </c>
      <c r="G164" s="39">
        <v>216385</v>
      </c>
      <c r="H164" s="33">
        <v>11637658</v>
      </c>
      <c r="I164" s="33" t="s">
        <v>243</v>
      </c>
      <c r="J164" s="2" t="s">
        <v>88</v>
      </c>
    </row>
    <row r="165" spans="1:10" s="12" customFormat="1" ht="15">
      <c r="A165" s="11" t="s">
        <v>10</v>
      </c>
      <c r="B165" s="33" t="s">
        <v>71</v>
      </c>
      <c r="C165" s="33" t="s">
        <v>249</v>
      </c>
      <c r="D165" s="37"/>
      <c r="E165" s="33" t="s">
        <v>236</v>
      </c>
      <c r="F165" s="38" t="s">
        <v>255</v>
      </c>
      <c r="G165" s="39">
        <v>897216</v>
      </c>
      <c r="H165" s="33">
        <v>11637659</v>
      </c>
      <c r="I165" s="33" t="s">
        <v>230</v>
      </c>
      <c r="J165" s="2" t="s">
        <v>70</v>
      </c>
    </row>
    <row r="166" spans="1:10" s="12" customFormat="1" ht="15">
      <c r="A166" s="11" t="s">
        <v>10</v>
      </c>
      <c r="B166" s="33" t="s">
        <v>35</v>
      </c>
      <c r="C166" s="33" t="s">
        <v>251</v>
      </c>
      <c r="D166" s="37"/>
      <c r="E166" s="33" t="s">
        <v>203</v>
      </c>
      <c r="F166" s="38" t="s">
        <v>255</v>
      </c>
      <c r="G166" s="39">
        <v>132849</v>
      </c>
      <c r="H166" s="33" t="s">
        <v>252</v>
      </c>
      <c r="I166" s="33" t="s">
        <v>15</v>
      </c>
      <c r="J166" s="2" t="s">
        <v>16</v>
      </c>
    </row>
    <row r="167" spans="1:10" s="12" customFormat="1" ht="15">
      <c r="A167" s="11" t="s">
        <v>10</v>
      </c>
      <c r="B167" s="33" t="s">
        <v>35</v>
      </c>
      <c r="C167" s="33" t="s">
        <v>253</v>
      </c>
      <c r="D167" s="37"/>
      <c r="E167" s="33" t="s">
        <v>216</v>
      </c>
      <c r="F167" s="38" t="s">
        <v>255</v>
      </c>
      <c r="G167" s="39">
        <v>1062127</v>
      </c>
      <c r="H167" s="44"/>
      <c r="I167" s="33" t="s">
        <v>15</v>
      </c>
      <c r="J167" s="2" t="s">
        <v>16</v>
      </c>
    </row>
    <row r="168" spans="1:10" s="12" customFormat="1" ht="15">
      <c r="A168" s="11" t="s">
        <v>10</v>
      </c>
      <c r="B168" s="33" t="s">
        <v>35</v>
      </c>
      <c r="C168" s="33" t="s">
        <v>254</v>
      </c>
      <c r="D168" s="37"/>
      <c r="E168" s="33" t="s">
        <v>236</v>
      </c>
      <c r="F168" s="38" t="s">
        <v>255</v>
      </c>
      <c r="G168" s="39">
        <v>1297509</v>
      </c>
      <c r="H168" s="44"/>
      <c r="I168" s="33" t="s">
        <v>15</v>
      </c>
      <c r="J168" s="2" t="s">
        <v>16</v>
      </c>
    </row>
    <row r="169" spans="1:10" ht="15">
      <c r="A169" s="11" t="s">
        <v>10</v>
      </c>
      <c r="B169" s="33" t="s">
        <v>274</v>
      </c>
      <c r="C169" s="33" t="s">
        <v>213</v>
      </c>
      <c r="D169" s="33"/>
      <c r="E169" s="33" t="s">
        <v>273</v>
      </c>
      <c r="F169" s="45" t="s">
        <v>360</v>
      </c>
      <c r="G169" s="39">
        <v>3090491</v>
      </c>
      <c r="H169" s="33">
        <v>130770</v>
      </c>
      <c r="I169" s="33" t="s">
        <v>15</v>
      </c>
      <c r="J169" s="2" t="s">
        <v>16</v>
      </c>
    </row>
    <row r="170" spans="1:10" ht="15">
      <c r="A170" s="11" t="s">
        <v>10</v>
      </c>
      <c r="B170" s="33" t="s">
        <v>20</v>
      </c>
      <c r="C170" s="33" t="s">
        <v>275</v>
      </c>
      <c r="D170" s="33"/>
      <c r="E170" s="33" t="s">
        <v>13</v>
      </c>
      <c r="F170" s="45" t="s">
        <v>360</v>
      </c>
      <c r="G170" s="39">
        <v>357000</v>
      </c>
      <c r="H170" s="33">
        <v>72546</v>
      </c>
      <c r="I170" s="33" t="s">
        <v>15</v>
      </c>
      <c r="J170" s="2" t="s">
        <v>16</v>
      </c>
    </row>
    <row r="171" spans="1:10" ht="15">
      <c r="A171" s="11" t="s">
        <v>10</v>
      </c>
      <c r="B171" s="33" t="s">
        <v>256</v>
      </c>
      <c r="C171" s="33" t="s">
        <v>237</v>
      </c>
      <c r="D171" s="33"/>
      <c r="E171" s="33" t="s">
        <v>236</v>
      </c>
      <c r="F171" s="45" t="s">
        <v>360</v>
      </c>
      <c r="G171" s="39">
        <v>490622</v>
      </c>
      <c r="H171" s="33">
        <v>130769</v>
      </c>
      <c r="I171" s="33" t="s">
        <v>41</v>
      </c>
      <c r="J171" s="2" t="s">
        <v>56</v>
      </c>
    </row>
    <row r="172" spans="1:10" ht="15">
      <c r="A172" s="11" t="s">
        <v>10</v>
      </c>
      <c r="B172" s="33" t="s">
        <v>250</v>
      </c>
      <c r="C172" s="33" t="s">
        <v>249</v>
      </c>
      <c r="D172" s="7"/>
      <c r="E172" s="33" t="s">
        <v>236</v>
      </c>
      <c r="F172" s="45" t="s">
        <v>360</v>
      </c>
      <c r="G172" s="39">
        <v>897216</v>
      </c>
      <c r="H172" s="33">
        <v>11637659</v>
      </c>
      <c r="I172" s="33" t="s">
        <v>230</v>
      </c>
      <c r="J172" s="2" t="s">
        <v>70</v>
      </c>
    </row>
    <row r="173" spans="1:10" s="6" customFormat="1" ht="15">
      <c r="A173" s="11" t="s">
        <v>10</v>
      </c>
      <c r="B173" s="33" t="s">
        <v>244</v>
      </c>
      <c r="C173" s="33" t="s">
        <v>242</v>
      </c>
      <c r="D173" s="33"/>
      <c r="E173" s="33" t="s">
        <v>236</v>
      </c>
      <c r="F173" s="45" t="s">
        <v>360</v>
      </c>
      <c r="G173" s="39">
        <v>496789</v>
      </c>
      <c r="H173" s="7">
        <v>11637656</v>
      </c>
      <c r="I173" s="33" t="s">
        <v>243</v>
      </c>
      <c r="J173" s="2" t="s">
        <v>88</v>
      </c>
    </row>
    <row r="174" spans="1:10" ht="15">
      <c r="A174" s="11" t="s">
        <v>10</v>
      </c>
      <c r="B174" s="33" t="s">
        <v>274</v>
      </c>
      <c r="C174" s="33" t="s">
        <v>276</v>
      </c>
      <c r="D174" s="7"/>
      <c r="E174" s="33" t="s">
        <v>13</v>
      </c>
      <c r="F174" s="45" t="s">
        <v>360</v>
      </c>
      <c r="G174" s="39">
        <v>581823</v>
      </c>
      <c r="H174" s="33">
        <v>11637654</v>
      </c>
      <c r="I174" s="33" t="s">
        <v>199</v>
      </c>
      <c r="J174" s="2" t="s">
        <v>100</v>
      </c>
    </row>
    <row r="175" spans="1:10" ht="15">
      <c r="A175" s="11" t="s">
        <v>10</v>
      </c>
      <c r="B175" s="33" t="s">
        <v>241</v>
      </c>
      <c r="C175" s="33" t="s">
        <v>239</v>
      </c>
      <c r="D175" s="7"/>
      <c r="E175" s="33" t="s">
        <v>236</v>
      </c>
      <c r="F175" s="45" t="s">
        <v>360</v>
      </c>
      <c r="G175" s="39">
        <v>625733</v>
      </c>
      <c r="H175" s="33">
        <v>11637655</v>
      </c>
      <c r="I175" s="33" t="s">
        <v>240</v>
      </c>
      <c r="J175" s="2" t="s">
        <v>105</v>
      </c>
    </row>
    <row r="176" spans="1:10" ht="15">
      <c r="A176" s="11" t="s">
        <v>10</v>
      </c>
      <c r="B176" s="33" t="s">
        <v>247</v>
      </c>
      <c r="C176" s="33" t="s">
        <v>245</v>
      </c>
      <c r="D176" s="7"/>
      <c r="E176" s="33" t="s">
        <v>236</v>
      </c>
      <c r="F176" s="45" t="s">
        <v>360</v>
      </c>
      <c r="G176" s="39">
        <v>224196</v>
      </c>
      <c r="H176" s="33">
        <v>11637657</v>
      </c>
      <c r="I176" s="33" t="s">
        <v>246</v>
      </c>
      <c r="J176" s="2" t="s">
        <v>118</v>
      </c>
    </row>
    <row r="177" spans="1:10" ht="15">
      <c r="A177" s="11" t="s">
        <v>10</v>
      </c>
      <c r="B177" s="33" t="s">
        <v>20</v>
      </c>
      <c r="C177" s="7" t="s">
        <v>277</v>
      </c>
      <c r="D177" s="7"/>
      <c r="E177" s="33" t="s">
        <v>13</v>
      </c>
      <c r="F177" s="45" t="s">
        <v>360</v>
      </c>
      <c r="G177" s="42">
        <v>357000</v>
      </c>
      <c r="H177" s="7">
        <v>1068</v>
      </c>
      <c r="I177" s="7" t="s">
        <v>243</v>
      </c>
      <c r="J177" s="2" t="s">
        <v>88</v>
      </c>
    </row>
    <row r="178" spans="1:10" ht="15">
      <c r="A178" s="11" t="s">
        <v>10</v>
      </c>
      <c r="B178" s="33" t="s">
        <v>244</v>
      </c>
      <c r="C178" s="33" t="s">
        <v>248</v>
      </c>
      <c r="D178" s="7"/>
      <c r="E178" s="33" t="s">
        <v>236</v>
      </c>
      <c r="F178" s="45" t="s">
        <v>360</v>
      </c>
      <c r="G178" s="39">
        <v>216385</v>
      </c>
      <c r="H178" s="7">
        <v>11637658</v>
      </c>
      <c r="I178" s="33" t="s">
        <v>243</v>
      </c>
      <c r="J178" s="2" t="s">
        <v>88</v>
      </c>
    </row>
    <row r="179" spans="1:10" ht="15">
      <c r="A179" s="11" t="s">
        <v>10</v>
      </c>
      <c r="B179" s="33" t="s">
        <v>274</v>
      </c>
      <c r="C179" s="33" t="s">
        <v>278</v>
      </c>
      <c r="D179" s="7"/>
      <c r="E179" s="33" t="s">
        <v>13</v>
      </c>
      <c r="F179" s="45" t="s">
        <v>360</v>
      </c>
      <c r="G179" s="39">
        <v>294183</v>
      </c>
      <c r="H179" s="33">
        <v>11636481</v>
      </c>
      <c r="I179" s="33" t="s">
        <v>15</v>
      </c>
      <c r="J179" s="2" t="s">
        <v>16</v>
      </c>
    </row>
    <row r="180" spans="1:10" s="6" customFormat="1" ht="15">
      <c r="A180" s="11" t="s">
        <v>10</v>
      </c>
      <c r="B180" s="33" t="s">
        <v>20</v>
      </c>
      <c r="C180" s="33" t="s">
        <v>279</v>
      </c>
      <c r="D180" s="33"/>
      <c r="E180" s="33" t="s">
        <v>273</v>
      </c>
      <c r="F180" s="45" t="s">
        <v>360</v>
      </c>
      <c r="G180" s="39">
        <v>357000</v>
      </c>
      <c r="H180" s="33">
        <v>73013</v>
      </c>
      <c r="I180" s="33" t="s">
        <v>15</v>
      </c>
      <c r="J180" s="2" t="s">
        <v>16</v>
      </c>
    </row>
    <row r="181" spans="1:10" ht="15">
      <c r="A181" s="11" t="s">
        <v>10</v>
      </c>
      <c r="B181" s="33" t="s">
        <v>20</v>
      </c>
      <c r="C181" s="33" t="s">
        <v>280</v>
      </c>
      <c r="D181" s="7"/>
      <c r="E181" s="33" t="s">
        <v>273</v>
      </c>
      <c r="F181" s="45" t="s">
        <v>360</v>
      </c>
      <c r="G181" s="39">
        <v>357000</v>
      </c>
      <c r="H181" s="33">
        <v>73014</v>
      </c>
      <c r="I181" s="33" t="s">
        <v>15</v>
      </c>
      <c r="J181" s="2" t="s">
        <v>16</v>
      </c>
    </row>
    <row r="182" spans="1:10" s="6" customFormat="1" ht="15">
      <c r="A182" s="11" t="s">
        <v>10</v>
      </c>
      <c r="B182" s="33" t="s">
        <v>20</v>
      </c>
      <c r="C182" s="33" t="s">
        <v>281</v>
      </c>
      <c r="D182" s="33"/>
      <c r="E182" s="33" t="s">
        <v>273</v>
      </c>
      <c r="F182" s="45" t="s">
        <v>360</v>
      </c>
      <c r="G182" s="39">
        <v>357000</v>
      </c>
      <c r="H182" s="33">
        <v>73015</v>
      </c>
      <c r="I182" s="33" t="s">
        <v>15</v>
      </c>
      <c r="J182" s="2" t="s">
        <v>16</v>
      </c>
    </row>
    <row r="183" spans="1:10" ht="15">
      <c r="A183" s="11" t="s">
        <v>10</v>
      </c>
      <c r="B183" s="33" t="s">
        <v>20</v>
      </c>
      <c r="C183" s="40" t="s">
        <v>282</v>
      </c>
      <c r="D183" s="33"/>
      <c r="E183" s="33" t="s">
        <v>273</v>
      </c>
      <c r="F183" s="45" t="s">
        <v>360</v>
      </c>
      <c r="G183" s="39">
        <v>357000</v>
      </c>
      <c r="H183" s="33">
        <v>73018</v>
      </c>
      <c r="I183" s="33" t="s">
        <v>15</v>
      </c>
      <c r="J183" s="2" t="s">
        <v>16</v>
      </c>
    </row>
    <row r="184" spans="1:10" ht="15">
      <c r="A184" s="11" t="s">
        <v>10</v>
      </c>
      <c r="B184" s="33" t="s">
        <v>274</v>
      </c>
      <c r="C184" s="40" t="s">
        <v>283</v>
      </c>
      <c r="D184" s="33"/>
      <c r="E184" s="33" t="s">
        <v>273</v>
      </c>
      <c r="F184" s="45" t="s">
        <v>360</v>
      </c>
      <c r="G184" s="39">
        <v>581925</v>
      </c>
      <c r="H184" s="33">
        <v>11648373</v>
      </c>
      <c r="I184" s="33" t="s">
        <v>25</v>
      </c>
      <c r="J184" s="2" t="s">
        <v>26</v>
      </c>
    </row>
    <row r="185" spans="1:10" ht="15">
      <c r="A185" s="11" t="s">
        <v>10</v>
      </c>
      <c r="B185" s="33" t="s">
        <v>20</v>
      </c>
      <c r="C185" s="40" t="s">
        <v>284</v>
      </c>
      <c r="D185" s="33"/>
      <c r="E185" s="33" t="s">
        <v>273</v>
      </c>
      <c r="F185" s="45" t="s">
        <v>360</v>
      </c>
      <c r="G185" s="39">
        <v>357000</v>
      </c>
      <c r="H185" s="33">
        <v>73019</v>
      </c>
      <c r="I185" s="33" t="s">
        <v>15</v>
      </c>
      <c r="J185" s="2" t="s">
        <v>16</v>
      </c>
    </row>
    <row r="186" spans="1:10" ht="15">
      <c r="A186" s="11" t="s">
        <v>10</v>
      </c>
      <c r="B186" s="33" t="s">
        <v>20</v>
      </c>
      <c r="C186" s="40" t="s">
        <v>285</v>
      </c>
      <c r="D186" s="33"/>
      <c r="E186" s="33" t="s">
        <v>273</v>
      </c>
      <c r="F186" s="45" t="s">
        <v>360</v>
      </c>
      <c r="G186" s="39">
        <v>357000</v>
      </c>
      <c r="H186" s="33">
        <v>73022</v>
      </c>
      <c r="I186" s="33" t="s">
        <v>15</v>
      </c>
      <c r="J186" s="2" t="s">
        <v>16</v>
      </c>
    </row>
    <row r="187" spans="1:10" ht="15">
      <c r="A187" s="11" t="s">
        <v>10</v>
      </c>
      <c r="B187" s="33" t="s">
        <v>20</v>
      </c>
      <c r="C187" s="40" t="s">
        <v>286</v>
      </c>
      <c r="D187" s="33"/>
      <c r="E187" s="33" t="s">
        <v>273</v>
      </c>
      <c r="F187" s="45" t="s">
        <v>360</v>
      </c>
      <c r="G187" s="39">
        <v>357000</v>
      </c>
      <c r="H187" s="33">
        <v>73021</v>
      </c>
      <c r="I187" s="33" t="s">
        <v>15</v>
      </c>
      <c r="J187" s="2" t="s">
        <v>16</v>
      </c>
    </row>
    <row r="188" spans="1:10" ht="15">
      <c r="A188" s="11" t="s">
        <v>10</v>
      </c>
      <c r="B188" s="33" t="s">
        <v>20</v>
      </c>
      <c r="C188" s="40" t="s">
        <v>287</v>
      </c>
      <c r="D188" s="33"/>
      <c r="E188" s="33" t="s">
        <v>273</v>
      </c>
      <c r="F188" s="45" t="s">
        <v>360</v>
      </c>
      <c r="G188" s="39">
        <v>357000</v>
      </c>
      <c r="H188" s="33">
        <v>73020</v>
      </c>
      <c r="I188" s="33" t="s">
        <v>15</v>
      </c>
      <c r="J188" s="2" t="s">
        <v>16</v>
      </c>
    </row>
    <row r="189" spans="1:10" ht="15">
      <c r="A189" s="11" t="s">
        <v>10</v>
      </c>
      <c r="B189" s="33" t="s">
        <v>274</v>
      </c>
      <c r="C189" s="40" t="s">
        <v>288</v>
      </c>
      <c r="D189" s="33"/>
      <c r="E189" s="33" t="s">
        <v>13</v>
      </c>
      <c r="F189" s="45" t="s">
        <v>360</v>
      </c>
      <c r="G189" s="42">
        <v>179105</v>
      </c>
      <c r="H189" s="7">
        <v>11659129</v>
      </c>
      <c r="I189" s="7" t="s">
        <v>243</v>
      </c>
      <c r="J189" s="2" t="s">
        <v>88</v>
      </c>
    </row>
    <row r="190" spans="1:10" ht="15">
      <c r="A190" s="11" t="s">
        <v>10</v>
      </c>
      <c r="B190" s="33" t="s">
        <v>212</v>
      </c>
      <c r="C190" s="40" t="s">
        <v>289</v>
      </c>
      <c r="D190" s="33"/>
      <c r="E190" s="33" t="s">
        <v>273</v>
      </c>
      <c r="F190" s="45" t="s">
        <v>360</v>
      </c>
      <c r="G190" s="39">
        <v>219348</v>
      </c>
      <c r="H190" s="33">
        <v>52072</v>
      </c>
      <c r="I190" s="33" t="s">
        <v>226</v>
      </c>
      <c r="J190" s="2" t="s">
        <v>80</v>
      </c>
    </row>
    <row r="191" spans="1:10" ht="15">
      <c r="A191" s="11" t="s">
        <v>10</v>
      </c>
      <c r="B191" s="7" t="s">
        <v>361</v>
      </c>
      <c r="C191" s="7" t="s">
        <v>290</v>
      </c>
      <c r="D191" s="33"/>
      <c r="E191" s="33" t="s">
        <v>273</v>
      </c>
      <c r="F191" s="45" t="s">
        <v>360</v>
      </c>
      <c r="G191" s="42">
        <v>91513</v>
      </c>
      <c r="H191" s="7">
        <v>332078</v>
      </c>
      <c r="I191" s="7" t="s">
        <v>112</v>
      </c>
      <c r="J191" s="5" t="s">
        <v>67</v>
      </c>
    </row>
    <row r="192" spans="1:10" ht="15">
      <c r="A192" s="11" t="s">
        <v>10</v>
      </c>
      <c r="B192" s="7" t="s">
        <v>209</v>
      </c>
      <c r="C192" s="40" t="s">
        <v>291</v>
      </c>
      <c r="D192" s="33"/>
      <c r="E192" s="33" t="s">
        <v>273</v>
      </c>
      <c r="F192" s="45" t="s">
        <v>360</v>
      </c>
      <c r="G192" s="42">
        <v>263466</v>
      </c>
      <c r="H192" s="7">
        <v>47241</v>
      </c>
      <c r="I192" s="7" t="s">
        <v>211</v>
      </c>
      <c r="J192" s="2" t="s">
        <v>93</v>
      </c>
    </row>
    <row r="193" spans="1:10" ht="15">
      <c r="A193" s="11" t="s">
        <v>10</v>
      </c>
      <c r="B193" s="7" t="s">
        <v>274</v>
      </c>
      <c r="C193" s="7" t="s">
        <v>292</v>
      </c>
      <c r="D193" s="33"/>
      <c r="E193" s="33" t="s">
        <v>13</v>
      </c>
      <c r="F193" s="45" t="s">
        <v>360</v>
      </c>
      <c r="G193" s="42">
        <v>465542</v>
      </c>
      <c r="H193" s="7">
        <v>11659121</v>
      </c>
      <c r="I193" s="7" t="s">
        <v>25</v>
      </c>
      <c r="J193" s="2" t="s">
        <v>26</v>
      </c>
    </row>
    <row r="194" spans="1:10" s="6" customFormat="1" ht="15">
      <c r="A194" s="11" t="s">
        <v>10</v>
      </c>
      <c r="B194" s="33" t="s">
        <v>274</v>
      </c>
      <c r="C194" s="7" t="s">
        <v>293</v>
      </c>
      <c r="D194" s="7"/>
      <c r="E194" s="33" t="s">
        <v>13</v>
      </c>
      <c r="F194" s="45" t="s">
        <v>360</v>
      </c>
      <c r="G194" s="42">
        <v>304769</v>
      </c>
      <c r="H194" s="7">
        <v>11659128</v>
      </c>
      <c r="I194" s="7" t="s">
        <v>294</v>
      </c>
      <c r="J194" s="7" t="s">
        <v>85</v>
      </c>
    </row>
    <row r="195" spans="1:10" s="6" customFormat="1" ht="15">
      <c r="A195" s="11" t="s">
        <v>10</v>
      </c>
      <c r="B195" s="33" t="s">
        <v>274</v>
      </c>
      <c r="C195" s="7" t="s">
        <v>295</v>
      </c>
      <c r="D195" s="7"/>
      <c r="E195" s="33" t="s">
        <v>13</v>
      </c>
      <c r="F195" s="45" t="s">
        <v>360</v>
      </c>
      <c r="G195" s="42">
        <v>215046.09</v>
      </c>
      <c r="H195" s="7">
        <v>11659119</v>
      </c>
      <c r="I195" s="7" t="s">
        <v>199</v>
      </c>
      <c r="J195" s="2" t="s">
        <v>100</v>
      </c>
    </row>
    <row r="196" spans="1:10" s="6" customFormat="1" ht="15">
      <c r="A196" s="11" t="s">
        <v>10</v>
      </c>
      <c r="B196" s="7" t="s">
        <v>274</v>
      </c>
      <c r="C196" s="7" t="s">
        <v>296</v>
      </c>
      <c r="D196" s="7"/>
      <c r="E196" s="33" t="s">
        <v>13</v>
      </c>
      <c r="F196" s="45" t="s">
        <v>360</v>
      </c>
      <c r="G196" s="42">
        <v>262365</v>
      </c>
      <c r="H196" s="7">
        <v>11659120</v>
      </c>
      <c r="I196" s="7" t="s">
        <v>246</v>
      </c>
      <c r="J196" s="2" t="s">
        <v>118</v>
      </c>
    </row>
    <row r="197" spans="1:10" s="6" customFormat="1" ht="15">
      <c r="A197" s="11" t="s">
        <v>10</v>
      </c>
      <c r="B197" s="7" t="s">
        <v>297</v>
      </c>
      <c r="C197" s="7" t="s">
        <v>298</v>
      </c>
      <c r="D197" s="7"/>
      <c r="E197" s="33" t="s">
        <v>273</v>
      </c>
      <c r="F197" s="45" t="s">
        <v>360</v>
      </c>
      <c r="G197" s="42">
        <v>223457.01</v>
      </c>
      <c r="H197" s="7">
        <v>133814</v>
      </c>
      <c r="I197" s="7" t="s">
        <v>299</v>
      </c>
      <c r="J197" s="7" t="s">
        <v>59</v>
      </c>
    </row>
    <row r="198" spans="1:10" s="6" customFormat="1" ht="15">
      <c r="A198" s="11" t="s">
        <v>10</v>
      </c>
      <c r="B198" s="7" t="s">
        <v>274</v>
      </c>
      <c r="C198" s="7" t="s">
        <v>300</v>
      </c>
      <c r="D198" s="7"/>
      <c r="E198" s="33" t="s">
        <v>13</v>
      </c>
      <c r="F198" s="45" t="s">
        <v>360</v>
      </c>
      <c r="G198" s="42">
        <v>265015</v>
      </c>
      <c r="H198" s="7">
        <v>11659115</v>
      </c>
      <c r="I198" s="7" t="s">
        <v>240</v>
      </c>
      <c r="J198" s="2" t="s">
        <v>105</v>
      </c>
    </row>
    <row r="199" spans="1:10" s="6" customFormat="1" ht="15">
      <c r="A199" s="11" t="s">
        <v>10</v>
      </c>
      <c r="B199" s="7" t="s">
        <v>297</v>
      </c>
      <c r="C199" s="7" t="s">
        <v>301</v>
      </c>
      <c r="D199" s="7"/>
      <c r="E199" s="33" t="s">
        <v>273</v>
      </c>
      <c r="F199" s="45" t="s">
        <v>360</v>
      </c>
      <c r="G199" s="42">
        <v>216080</v>
      </c>
      <c r="H199" s="7">
        <v>133813</v>
      </c>
      <c r="I199" s="7" t="s">
        <v>228</v>
      </c>
      <c r="J199" s="2" t="s">
        <v>263</v>
      </c>
    </row>
    <row r="200" spans="1:10" s="6" customFormat="1" ht="15">
      <c r="A200" s="11" t="s">
        <v>10</v>
      </c>
      <c r="B200" s="7" t="s">
        <v>274</v>
      </c>
      <c r="C200" s="7" t="s">
        <v>302</v>
      </c>
      <c r="D200" s="7"/>
      <c r="E200" s="33" t="s">
        <v>13</v>
      </c>
      <c r="F200" s="45" t="s">
        <v>360</v>
      </c>
      <c r="G200" s="42">
        <v>468463</v>
      </c>
      <c r="H200" s="7">
        <v>11659124</v>
      </c>
      <c r="I200" s="7" t="s">
        <v>230</v>
      </c>
      <c r="J200" s="2" t="s">
        <v>70</v>
      </c>
    </row>
    <row r="201" spans="1:10" s="6" customFormat="1" ht="15">
      <c r="A201" s="11" t="s">
        <v>10</v>
      </c>
      <c r="B201" s="7" t="s">
        <v>297</v>
      </c>
      <c r="C201" s="7" t="s">
        <v>303</v>
      </c>
      <c r="D201" s="7"/>
      <c r="E201" s="33" t="s">
        <v>13</v>
      </c>
      <c r="F201" s="45" t="s">
        <v>360</v>
      </c>
      <c r="G201" s="42">
        <v>373499</v>
      </c>
      <c r="H201" s="7">
        <v>134548</v>
      </c>
      <c r="I201" s="7" t="s">
        <v>61</v>
      </c>
      <c r="J201" s="2" t="s">
        <v>62</v>
      </c>
    </row>
    <row r="202" spans="1:10" s="6" customFormat="1" ht="15">
      <c r="A202" s="11" t="s">
        <v>10</v>
      </c>
      <c r="B202" s="7" t="s">
        <v>297</v>
      </c>
      <c r="C202" s="7" t="s">
        <v>304</v>
      </c>
      <c r="D202" s="7"/>
      <c r="E202" s="33" t="s">
        <v>273</v>
      </c>
      <c r="F202" s="45" t="s">
        <v>360</v>
      </c>
      <c r="G202" s="42">
        <v>209754</v>
      </c>
      <c r="H202" s="7">
        <v>133812</v>
      </c>
      <c r="I202" s="7" t="s">
        <v>41</v>
      </c>
      <c r="J202" s="2" t="s">
        <v>56</v>
      </c>
    </row>
    <row r="203" spans="1:10" s="6" customFormat="1" ht="15">
      <c r="A203" s="11" t="s">
        <v>10</v>
      </c>
      <c r="B203" s="33" t="s">
        <v>20</v>
      </c>
      <c r="C203" s="40" t="s">
        <v>305</v>
      </c>
      <c r="D203" s="7"/>
      <c r="E203" s="33" t="s">
        <v>13</v>
      </c>
      <c r="F203" s="45" t="s">
        <v>360</v>
      </c>
      <c r="G203" s="39">
        <v>357000</v>
      </c>
      <c r="H203" s="33">
        <v>1064</v>
      </c>
      <c r="I203" s="33" t="s">
        <v>15</v>
      </c>
      <c r="J203" s="2" t="s">
        <v>16</v>
      </c>
    </row>
    <row r="204" spans="1:10" s="6" customFormat="1" ht="15">
      <c r="A204" s="11" t="s">
        <v>10</v>
      </c>
      <c r="B204" s="33" t="s">
        <v>49</v>
      </c>
      <c r="C204" s="33" t="s">
        <v>306</v>
      </c>
      <c r="D204" s="7"/>
      <c r="E204" s="33" t="s">
        <v>13</v>
      </c>
      <c r="F204" s="45" t="s">
        <v>360</v>
      </c>
      <c r="G204" s="39">
        <v>745244</v>
      </c>
      <c r="H204" s="33">
        <v>11676450</v>
      </c>
      <c r="I204" s="33" t="s">
        <v>15</v>
      </c>
      <c r="J204" s="2" t="s">
        <v>16</v>
      </c>
    </row>
    <row r="205" spans="1:10" s="6" customFormat="1" ht="15">
      <c r="A205" s="11" t="s">
        <v>10</v>
      </c>
      <c r="B205" s="7" t="s">
        <v>361</v>
      </c>
      <c r="C205" s="33" t="s">
        <v>307</v>
      </c>
      <c r="D205" s="7"/>
      <c r="E205" s="33" t="s">
        <v>273</v>
      </c>
      <c r="F205" s="45" t="s">
        <v>360</v>
      </c>
      <c r="G205" s="39">
        <v>256100</v>
      </c>
      <c r="H205" s="33">
        <v>332080</v>
      </c>
      <c r="I205" s="33" t="s">
        <v>112</v>
      </c>
      <c r="J205" s="5" t="s">
        <v>67</v>
      </c>
    </row>
    <row r="206" spans="1:10" ht="15">
      <c r="A206" s="11" t="s">
        <v>10</v>
      </c>
      <c r="B206" s="33" t="s">
        <v>274</v>
      </c>
      <c r="C206" s="33" t="s">
        <v>308</v>
      </c>
      <c r="D206" s="33"/>
      <c r="E206" s="33" t="s">
        <v>13</v>
      </c>
      <c r="F206" s="45" t="s">
        <v>360</v>
      </c>
      <c r="G206" s="39">
        <v>848311</v>
      </c>
      <c r="H206" s="7">
        <v>11659125</v>
      </c>
      <c r="I206" s="33" t="s">
        <v>230</v>
      </c>
      <c r="J206" s="2" t="s">
        <v>70</v>
      </c>
    </row>
    <row r="207" spans="1:10" ht="15">
      <c r="A207" s="11" t="s">
        <v>10</v>
      </c>
      <c r="B207" s="33" t="s">
        <v>212</v>
      </c>
      <c r="C207" s="33" t="s">
        <v>309</v>
      </c>
      <c r="D207" s="33"/>
      <c r="E207" s="33" t="s">
        <v>273</v>
      </c>
      <c r="F207" s="45" t="s">
        <v>360</v>
      </c>
      <c r="G207" s="39">
        <v>376264</v>
      </c>
      <c r="H207" s="33">
        <v>52089</v>
      </c>
      <c r="I207" s="33" t="s">
        <v>226</v>
      </c>
      <c r="J207" s="2" t="s">
        <v>80</v>
      </c>
    </row>
    <row r="208" spans="1:10" ht="15">
      <c r="A208" s="11" t="s">
        <v>10</v>
      </c>
      <c r="B208" s="33" t="s">
        <v>274</v>
      </c>
      <c r="C208" s="33" t="s">
        <v>310</v>
      </c>
      <c r="D208" s="33"/>
      <c r="E208" s="33" t="s">
        <v>13</v>
      </c>
      <c r="F208" s="45" t="s">
        <v>360</v>
      </c>
      <c r="G208" s="39">
        <v>751783</v>
      </c>
      <c r="H208" s="33">
        <v>11659118</v>
      </c>
      <c r="I208" s="33" t="s">
        <v>25</v>
      </c>
      <c r="J208" s="2" t="s">
        <v>26</v>
      </c>
    </row>
    <row r="209" spans="1:10" ht="15">
      <c r="A209" s="11" t="s">
        <v>10</v>
      </c>
      <c r="B209" s="33" t="s">
        <v>274</v>
      </c>
      <c r="C209" s="33" t="s">
        <v>311</v>
      </c>
      <c r="D209" s="33"/>
      <c r="E209" s="33" t="s">
        <v>13</v>
      </c>
      <c r="F209" s="45" t="s">
        <v>360</v>
      </c>
      <c r="G209" s="39">
        <v>726299</v>
      </c>
      <c r="H209" s="33">
        <v>11659123</v>
      </c>
      <c r="I209" s="33" t="s">
        <v>294</v>
      </c>
      <c r="J209" s="7" t="s">
        <v>85</v>
      </c>
    </row>
    <row r="210" spans="1:10" ht="15">
      <c r="A210" s="11" t="s">
        <v>10</v>
      </c>
      <c r="B210" s="33" t="s">
        <v>274</v>
      </c>
      <c r="C210" s="33" t="s">
        <v>312</v>
      </c>
      <c r="D210" s="33"/>
      <c r="E210" s="33" t="s">
        <v>13</v>
      </c>
      <c r="F210" s="45" t="s">
        <v>360</v>
      </c>
      <c r="G210" s="39">
        <v>576005</v>
      </c>
      <c r="H210" s="7">
        <v>11659126</v>
      </c>
      <c r="I210" s="33" t="s">
        <v>199</v>
      </c>
      <c r="J210" s="2" t="s">
        <v>100</v>
      </c>
    </row>
    <row r="211" spans="1:10" ht="15">
      <c r="A211" s="11" t="s">
        <v>10</v>
      </c>
      <c r="B211" s="33" t="s">
        <v>212</v>
      </c>
      <c r="C211" s="33" t="s">
        <v>313</v>
      </c>
      <c r="D211" s="33"/>
      <c r="E211" s="33" t="s">
        <v>13</v>
      </c>
      <c r="F211" s="45" t="s">
        <v>360</v>
      </c>
      <c r="G211" s="39">
        <v>219348</v>
      </c>
      <c r="H211" s="33">
        <v>52366</v>
      </c>
      <c r="I211" s="33" t="s">
        <v>226</v>
      </c>
      <c r="J211" s="2" t="s">
        <v>80</v>
      </c>
    </row>
    <row r="212" spans="1:10" ht="15">
      <c r="A212" s="11" t="s">
        <v>10</v>
      </c>
      <c r="B212" s="33" t="s">
        <v>35</v>
      </c>
      <c r="C212" s="33" t="s">
        <v>254</v>
      </c>
      <c r="D212" s="33"/>
      <c r="E212" s="33" t="s">
        <v>236</v>
      </c>
      <c r="F212" s="45" t="s">
        <v>360</v>
      </c>
      <c r="G212" s="39">
        <v>1297509</v>
      </c>
      <c r="H212" s="33" t="s">
        <v>314</v>
      </c>
      <c r="I212" s="33" t="s">
        <v>15</v>
      </c>
      <c r="J212" s="2" t="s">
        <v>16</v>
      </c>
    </row>
    <row r="213" spans="1:10" ht="15">
      <c r="A213" s="11" t="s">
        <v>10</v>
      </c>
      <c r="B213" s="33" t="s">
        <v>20</v>
      </c>
      <c r="C213" s="33" t="s">
        <v>315</v>
      </c>
      <c r="D213" s="33"/>
      <c r="E213" s="33" t="s">
        <v>273</v>
      </c>
      <c r="F213" s="45" t="s">
        <v>360</v>
      </c>
      <c r="G213" s="39">
        <v>357000</v>
      </c>
      <c r="H213" s="33">
        <v>73023</v>
      </c>
      <c r="I213" s="33" t="s">
        <v>15</v>
      </c>
      <c r="J213" s="2" t="s">
        <v>16</v>
      </c>
    </row>
    <row r="214" spans="1:10" ht="15">
      <c r="A214" s="11" t="s">
        <v>10</v>
      </c>
      <c r="B214" s="33" t="s">
        <v>20</v>
      </c>
      <c r="C214" s="33" t="s">
        <v>316</v>
      </c>
      <c r="D214" s="33"/>
      <c r="E214" s="33" t="s">
        <v>13</v>
      </c>
      <c r="F214" s="45" t="s">
        <v>360</v>
      </c>
      <c r="G214" s="39">
        <v>357000</v>
      </c>
      <c r="H214" s="33">
        <v>1066</v>
      </c>
      <c r="I214" s="33" t="s">
        <v>15</v>
      </c>
      <c r="J214" s="2" t="s">
        <v>16</v>
      </c>
    </row>
    <row r="215" spans="1:10" ht="15">
      <c r="A215" s="11" t="s">
        <v>10</v>
      </c>
      <c r="B215" s="33" t="s">
        <v>317</v>
      </c>
      <c r="C215" s="33" t="s">
        <v>318</v>
      </c>
      <c r="D215" s="33"/>
      <c r="E215" s="33" t="s">
        <v>273</v>
      </c>
      <c r="F215" s="45" t="s">
        <v>360</v>
      </c>
      <c r="G215" s="39">
        <v>42483</v>
      </c>
      <c r="H215" s="33">
        <v>8904</v>
      </c>
      <c r="I215" s="33" t="s">
        <v>246</v>
      </c>
      <c r="J215" s="2" t="s">
        <v>118</v>
      </c>
    </row>
    <row r="216" spans="1:10" ht="15">
      <c r="A216" s="11" t="s">
        <v>10</v>
      </c>
      <c r="B216" s="33" t="s">
        <v>274</v>
      </c>
      <c r="C216" s="33" t="s">
        <v>319</v>
      </c>
      <c r="D216" s="33"/>
      <c r="E216" s="33" t="s">
        <v>13</v>
      </c>
      <c r="F216" s="45" t="s">
        <v>360</v>
      </c>
      <c r="G216" s="39">
        <v>262365</v>
      </c>
      <c r="H216" s="33">
        <v>11659116</v>
      </c>
      <c r="I216" s="33" t="s">
        <v>246</v>
      </c>
      <c r="J216" s="2" t="s">
        <v>118</v>
      </c>
    </row>
    <row r="217" spans="1:10" ht="15">
      <c r="A217" s="11" t="s">
        <v>10</v>
      </c>
      <c r="B217" s="33" t="s">
        <v>20</v>
      </c>
      <c r="C217" s="33" t="s">
        <v>320</v>
      </c>
      <c r="D217" s="33"/>
      <c r="E217" s="33" t="s">
        <v>13</v>
      </c>
      <c r="F217" s="45" t="s">
        <v>360</v>
      </c>
      <c r="G217" s="39">
        <v>357000</v>
      </c>
      <c r="H217" s="33">
        <v>755</v>
      </c>
      <c r="I217" s="33" t="s">
        <v>15</v>
      </c>
      <c r="J217" s="2" t="s">
        <v>16</v>
      </c>
    </row>
    <row r="218" spans="1:10" ht="15">
      <c r="A218" s="11" t="s">
        <v>10</v>
      </c>
      <c r="B218" s="33" t="s">
        <v>20</v>
      </c>
      <c r="C218" s="33" t="s">
        <v>321</v>
      </c>
      <c r="D218" s="33"/>
      <c r="E218" s="33" t="s">
        <v>13</v>
      </c>
      <c r="F218" s="45" t="s">
        <v>360</v>
      </c>
      <c r="G218" s="39">
        <v>357000</v>
      </c>
      <c r="H218" s="33">
        <v>756</v>
      </c>
      <c r="I218" s="33" t="s">
        <v>15</v>
      </c>
      <c r="J218" s="2" t="s">
        <v>16</v>
      </c>
    </row>
    <row r="219" spans="1:10" ht="15">
      <c r="A219" s="11" t="s">
        <v>10</v>
      </c>
      <c r="B219" s="33" t="s">
        <v>20</v>
      </c>
      <c r="C219" s="33" t="s">
        <v>322</v>
      </c>
      <c r="D219" s="33"/>
      <c r="E219" s="33" t="s">
        <v>13</v>
      </c>
      <c r="F219" s="45" t="s">
        <v>360</v>
      </c>
      <c r="G219" s="39">
        <v>357000</v>
      </c>
      <c r="H219" s="33">
        <v>757</v>
      </c>
      <c r="I219" s="33" t="s">
        <v>15</v>
      </c>
      <c r="J219" s="2" t="s">
        <v>16</v>
      </c>
    </row>
    <row r="220" spans="1:10" ht="15">
      <c r="A220" s="11" t="s">
        <v>10</v>
      </c>
      <c r="B220" s="33" t="s">
        <v>274</v>
      </c>
      <c r="C220" s="33" t="s">
        <v>323</v>
      </c>
      <c r="D220" s="33"/>
      <c r="E220" s="33" t="s">
        <v>13</v>
      </c>
      <c r="F220" s="45" t="s">
        <v>360</v>
      </c>
      <c r="G220" s="39">
        <v>1384323</v>
      </c>
      <c r="H220" s="33">
        <v>11649388</v>
      </c>
      <c r="I220" s="33" t="s">
        <v>15</v>
      </c>
      <c r="J220" s="2" t="s">
        <v>16</v>
      </c>
    </row>
    <row r="221" spans="1:10" ht="15">
      <c r="A221" s="11" t="s">
        <v>10</v>
      </c>
      <c r="B221" s="33" t="s">
        <v>35</v>
      </c>
      <c r="C221" s="33" t="s">
        <v>324</v>
      </c>
      <c r="D221" s="33"/>
      <c r="E221" s="33" t="s">
        <v>273</v>
      </c>
      <c r="F221" s="45" t="s">
        <v>360</v>
      </c>
      <c r="G221" s="39">
        <v>160717</v>
      </c>
      <c r="H221" s="33">
        <v>17596</v>
      </c>
      <c r="I221" s="33" t="s">
        <v>15</v>
      </c>
      <c r="J221" s="2" t="s">
        <v>16</v>
      </c>
    </row>
    <row r="222" spans="1:10" ht="15">
      <c r="A222" s="11" t="s">
        <v>10</v>
      </c>
      <c r="B222" s="33" t="s">
        <v>274</v>
      </c>
      <c r="C222" s="33" t="s">
        <v>325</v>
      </c>
      <c r="D222" s="33"/>
      <c r="E222" s="33" t="s">
        <v>13</v>
      </c>
      <c r="F222" s="45" t="s">
        <v>360</v>
      </c>
      <c r="G222" s="39">
        <v>1384323</v>
      </c>
      <c r="H222" s="33">
        <v>11649387</v>
      </c>
      <c r="I222" s="33" t="s">
        <v>15</v>
      </c>
      <c r="J222" s="2" t="s">
        <v>16</v>
      </c>
    </row>
    <row r="223" spans="1:10" ht="15">
      <c r="A223" s="11" t="s">
        <v>10</v>
      </c>
      <c r="B223" s="33" t="s">
        <v>326</v>
      </c>
      <c r="C223" s="33" t="s">
        <v>327</v>
      </c>
      <c r="D223" s="33"/>
      <c r="E223" s="33" t="s">
        <v>13</v>
      </c>
      <c r="F223" s="45" t="s">
        <v>360</v>
      </c>
      <c r="G223" s="39">
        <v>178500</v>
      </c>
      <c r="H223" s="33">
        <v>120916</v>
      </c>
      <c r="I223" s="33" t="s">
        <v>211</v>
      </c>
      <c r="J223" s="2" t="s">
        <v>93</v>
      </c>
    </row>
    <row r="224" spans="1:10" ht="15">
      <c r="A224" s="11" t="s">
        <v>10</v>
      </c>
      <c r="B224" s="33" t="s">
        <v>20</v>
      </c>
      <c r="C224" s="40" t="s">
        <v>328</v>
      </c>
      <c r="D224" s="33"/>
      <c r="E224" s="33" t="s">
        <v>13</v>
      </c>
      <c r="F224" s="45" t="s">
        <v>360</v>
      </c>
      <c r="G224" s="39">
        <v>357000</v>
      </c>
      <c r="H224" s="33">
        <v>759</v>
      </c>
      <c r="I224" s="33" t="s">
        <v>15</v>
      </c>
      <c r="J224" s="2" t="s">
        <v>16</v>
      </c>
    </row>
    <row r="225" spans="1:10" ht="15">
      <c r="A225" s="11" t="s">
        <v>10</v>
      </c>
      <c r="B225" s="33" t="s">
        <v>20</v>
      </c>
      <c r="C225" s="40" t="s">
        <v>329</v>
      </c>
      <c r="D225" s="33"/>
      <c r="E225" s="33" t="s">
        <v>13</v>
      </c>
      <c r="F225" s="45" t="s">
        <v>360</v>
      </c>
      <c r="G225" s="39">
        <v>357000</v>
      </c>
      <c r="H225" s="33">
        <v>758</v>
      </c>
      <c r="I225" s="33" t="s">
        <v>15</v>
      </c>
      <c r="J225" s="2" t="s">
        <v>16</v>
      </c>
    </row>
    <row r="226" spans="1:10" ht="15">
      <c r="A226" s="11" t="s">
        <v>10</v>
      </c>
      <c r="B226" s="33" t="s">
        <v>297</v>
      </c>
      <c r="C226" s="7" t="s">
        <v>330</v>
      </c>
      <c r="D226" s="33"/>
      <c r="E226" s="33" t="s">
        <v>13</v>
      </c>
      <c r="F226" s="45" t="s">
        <v>360</v>
      </c>
      <c r="G226" s="42">
        <v>2143074.57</v>
      </c>
      <c r="H226" s="7">
        <v>136659</v>
      </c>
      <c r="I226" s="7" t="s">
        <v>61</v>
      </c>
      <c r="J226" s="2" t="s">
        <v>62</v>
      </c>
    </row>
    <row r="227" spans="1:10" ht="15">
      <c r="A227" s="11" t="s">
        <v>10</v>
      </c>
      <c r="B227" s="33" t="s">
        <v>297</v>
      </c>
      <c r="C227" s="33" t="s">
        <v>331</v>
      </c>
      <c r="D227" s="7"/>
      <c r="E227" s="33" t="s">
        <v>13</v>
      </c>
      <c r="F227" s="45" t="s">
        <v>360</v>
      </c>
      <c r="G227" s="39">
        <v>223457.00999999998</v>
      </c>
      <c r="H227" s="33">
        <v>135000</v>
      </c>
      <c r="I227" s="33" t="s">
        <v>299</v>
      </c>
      <c r="J227" s="7" t="s">
        <v>59</v>
      </c>
    </row>
    <row r="228" spans="1:10" ht="15">
      <c r="A228" s="11" t="s">
        <v>10</v>
      </c>
      <c r="B228" s="33" t="s">
        <v>297</v>
      </c>
      <c r="C228" s="5" t="s">
        <v>332</v>
      </c>
      <c r="D228" s="33"/>
      <c r="E228" s="33" t="s">
        <v>13</v>
      </c>
      <c r="F228" s="45" t="s">
        <v>360</v>
      </c>
      <c r="G228" s="39">
        <v>373499</v>
      </c>
      <c r="H228" s="33">
        <v>134399</v>
      </c>
      <c r="I228" s="33" t="s">
        <v>61</v>
      </c>
      <c r="J228" s="2" t="s">
        <v>62</v>
      </c>
    </row>
    <row r="229" spans="1:10" ht="15">
      <c r="A229" s="11" t="s">
        <v>10</v>
      </c>
      <c r="B229" s="7" t="s">
        <v>361</v>
      </c>
      <c r="C229" s="5" t="s">
        <v>333</v>
      </c>
      <c r="D229" s="33"/>
      <c r="E229" s="33" t="s">
        <v>273</v>
      </c>
      <c r="F229" s="45" t="s">
        <v>360</v>
      </c>
      <c r="G229" s="39">
        <v>178908</v>
      </c>
      <c r="H229" s="33">
        <v>332465</v>
      </c>
      <c r="I229" s="33" t="s">
        <v>112</v>
      </c>
      <c r="J229" s="5" t="s">
        <v>67</v>
      </c>
    </row>
    <row r="230" spans="1:10" ht="15">
      <c r="A230" s="11" t="s">
        <v>10</v>
      </c>
      <c r="B230" s="33" t="s">
        <v>274</v>
      </c>
      <c r="C230" s="5" t="s">
        <v>334</v>
      </c>
      <c r="D230" s="33"/>
      <c r="E230" s="33" t="s">
        <v>13</v>
      </c>
      <c r="F230" s="45" t="s">
        <v>360</v>
      </c>
      <c r="G230" s="39">
        <v>468463</v>
      </c>
      <c r="H230" s="33">
        <v>11659117</v>
      </c>
      <c r="I230" s="33" t="s">
        <v>230</v>
      </c>
      <c r="J230" s="2" t="s">
        <v>70</v>
      </c>
    </row>
    <row r="231" spans="1:10" ht="15">
      <c r="A231" s="11" t="s">
        <v>10</v>
      </c>
      <c r="B231" s="7" t="s">
        <v>274</v>
      </c>
      <c r="C231" s="2" t="s">
        <v>335</v>
      </c>
      <c r="D231" s="33"/>
      <c r="E231" s="7" t="s">
        <v>13</v>
      </c>
      <c r="F231" s="45" t="s">
        <v>360</v>
      </c>
      <c r="G231" s="42">
        <v>465540</v>
      </c>
      <c r="H231" s="7">
        <v>11659130</v>
      </c>
      <c r="I231" s="7" t="s">
        <v>25</v>
      </c>
      <c r="J231" s="2" t="s">
        <v>26</v>
      </c>
    </row>
    <row r="232" spans="1:10" ht="15">
      <c r="A232" s="11" t="s">
        <v>10</v>
      </c>
      <c r="B232" s="33" t="s">
        <v>274</v>
      </c>
      <c r="C232" s="5" t="s">
        <v>336</v>
      </c>
      <c r="D232" s="33"/>
      <c r="E232" s="33" t="s">
        <v>13</v>
      </c>
      <c r="F232" s="45" t="s">
        <v>360</v>
      </c>
      <c r="G232" s="42">
        <v>173109.3</v>
      </c>
      <c r="H232" s="7">
        <v>11659127</v>
      </c>
      <c r="I232" s="7" t="s">
        <v>243</v>
      </c>
      <c r="J232" s="2" t="s">
        <v>88</v>
      </c>
    </row>
    <row r="233" spans="1:10" ht="15">
      <c r="A233" s="11" t="s">
        <v>10</v>
      </c>
      <c r="B233" s="33" t="s">
        <v>274</v>
      </c>
      <c r="C233" s="5" t="s">
        <v>337</v>
      </c>
      <c r="D233" s="33"/>
      <c r="E233" s="33" t="s">
        <v>13</v>
      </c>
      <c r="F233" s="45" t="s">
        <v>360</v>
      </c>
      <c r="G233" s="39">
        <v>262365</v>
      </c>
      <c r="H233" s="33">
        <v>11659122</v>
      </c>
      <c r="I233" s="33" t="s">
        <v>240</v>
      </c>
      <c r="J233" s="2" t="s">
        <v>105</v>
      </c>
    </row>
    <row r="234" spans="1:10" ht="15">
      <c r="A234" s="11" t="s">
        <v>10</v>
      </c>
      <c r="B234" s="33" t="s">
        <v>274</v>
      </c>
      <c r="C234" s="5" t="s">
        <v>338</v>
      </c>
      <c r="D234" s="33"/>
      <c r="E234" s="33" t="s">
        <v>13</v>
      </c>
      <c r="F234" s="45" t="s">
        <v>360</v>
      </c>
      <c r="G234" s="39">
        <v>1384324</v>
      </c>
      <c r="H234" s="33">
        <v>11664827</v>
      </c>
      <c r="I234" s="33" t="s">
        <v>15</v>
      </c>
      <c r="J234" s="2" t="s">
        <v>16</v>
      </c>
    </row>
    <row r="235" spans="1:10" ht="15">
      <c r="A235" s="11" t="s">
        <v>10</v>
      </c>
      <c r="B235" s="7" t="s">
        <v>361</v>
      </c>
      <c r="C235" s="7" t="s">
        <v>339</v>
      </c>
      <c r="D235" s="33"/>
      <c r="E235" s="33" t="s">
        <v>273</v>
      </c>
      <c r="F235" s="45" t="s">
        <v>360</v>
      </c>
      <c r="G235" s="39">
        <v>765617</v>
      </c>
      <c r="H235" s="33">
        <v>332464</v>
      </c>
      <c r="I235" s="33" t="s">
        <v>112</v>
      </c>
      <c r="J235" s="5" t="s">
        <v>67</v>
      </c>
    </row>
    <row r="236" spans="1:10" ht="15">
      <c r="A236" s="11" t="s">
        <v>10</v>
      </c>
      <c r="B236" s="33" t="s">
        <v>20</v>
      </c>
      <c r="C236" s="33" t="s">
        <v>340</v>
      </c>
      <c r="D236" s="33"/>
      <c r="E236" s="33" t="s">
        <v>13</v>
      </c>
      <c r="F236" s="45" t="s">
        <v>360</v>
      </c>
      <c r="G236" s="39">
        <v>357000</v>
      </c>
      <c r="H236" s="33">
        <v>760</v>
      </c>
      <c r="I236" s="33" t="s">
        <v>294</v>
      </c>
      <c r="J236" s="7" t="s">
        <v>85</v>
      </c>
    </row>
    <row r="237" spans="1:10" ht="15">
      <c r="A237" s="11" t="s">
        <v>10</v>
      </c>
      <c r="B237" s="7" t="s">
        <v>361</v>
      </c>
      <c r="C237" s="2" t="s">
        <v>341</v>
      </c>
      <c r="D237" s="33"/>
      <c r="E237" s="33" t="s">
        <v>13</v>
      </c>
      <c r="F237" s="45" t="s">
        <v>360</v>
      </c>
      <c r="G237" s="42">
        <v>441832</v>
      </c>
      <c r="H237" s="7">
        <v>333801</v>
      </c>
      <c r="I237" s="7" t="s">
        <v>112</v>
      </c>
      <c r="J237" s="5" t="s">
        <v>67</v>
      </c>
    </row>
    <row r="238" spans="1:10" ht="15">
      <c r="A238" s="11" t="s">
        <v>10</v>
      </c>
      <c r="B238" s="33" t="s">
        <v>20</v>
      </c>
      <c r="C238" s="33" t="s">
        <v>342</v>
      </c>
      <c r="D238" s="33"/>
      <c r="E238" s="33" t="s">
        <v>13</v>
      </c>
      <c r="F238" s="45" t="s">
        <v>360</v>
      </c>
      <c r="G238" s="39">
        <v>357000</v>
      </c>
      <c r="H238" s="33">
        <v>762</v>
      </c>
      <c r="I238" s="33" t="s">
        <v>15</v>
      </c>
      <c r="J238" s="2" t="s">
        <v>16</v>
      </c>
    </row>
    <row r="239" spans="1:10" ht="15">
      <c r="A239" s="11" t="s">
        <v>10</v>
      </c>
      <c r="B239" s="33" t="s">
        <v>20</v>
      </c>
      <c r="C239" s="33" t="s">
        <v>343</v>
      </c>
      <c r="D239" s="33"/>
      <c r="E239" s="33" t="s">
        <v>13</v>
      </c>
      <c r="F239" s="45" t="s">
        <v>360</v>
      </c>
      <c r="G239" s="39">
        <v>357000</v>
      </c>
      <c r="H239" s="33">
        <v>761</v>
      </c>
      <c r="I239" s="33" t="s">
        <v>15</v>
      </c>
      <c r="J239" s="2" t="s">
        <v>16</v>
      </c>
    </row>
    <row r="240" spans="1:10" ht="15">
      <c r="A240" s="11" t="s">
        <v>10</v>
      </c>
      <c r="B240" s="33" t="s">
        <v>35</v>
      </c>
      <c r="C240" s="33" t="s">
        <v>344</v>
      </c>
      <c r="D240" s="33"/>
      <c r="E240" s="33" t="s">
        <v>273</v>
      </c>
      <c r="F240" s="45" t="s">
        <v>360</v>
      </c>
      <c r="G240" s="39">
        <v>1222844</v>
      </c>
      <c r="H240" s="33" t="s">
        <v>345</v>
      </c>
      <c r="I240" s="33" t="s">
        <v>15</v>
      </c>
      <c r="J240" s="2" t="s">
        <v>16</v>
      </c>
    </row>
    <row r="241" spans="1:10" ht="15">
      <c r="A241" s="11" t="s">
        <v>10</v>
      </c>
      <c r="B241" s="33" t="s">
        <v>20</v>
      </c>
      <c r="C241" s="33" t="s">
        <v>346</v>
      </c>
      <c r="D241" s="33"/>
      <c r="E241" s="33" t="s">
        <v>13</v>
      </c>
      <c r="F241" s="45" t="s">
        <v>360</v>
      </c>
      <c r="G241" s="39">
        <v>357000</v>
      </c>
      <c r="H241" s="33">
        <v>763</v>
      </c>
      <c r="I241" s="33" t="s">
        <v>15</v>
      </c>
      <c r="J241" s="2" t="s">
        <v>16</v>
      </c>
    </row>
    <row r="242" spans="1:10" ht="15">
      <c r="A242" s="11" t="s">
        <v>10</v>
      </c>
      <c r="B242" s="33" t="s">
        <v>20</v>
      </c>
      <c r="C242" s="33" t="s">
        <v>347</v>
      </c>
      <c r="D242" s="33"/>
      <c r="E242" s="33" t="s">
        <v>13</v>
      </c>
      <c r="F242" s="45" t="s">
        <v>360</v>
      </c>
      <c r="G242" s="39">
        <v>357000</v>
      </c>
      <c r="H242" s="33">
        <v>764</v>
      </c>
      <c r="I242" s="33" t="s">
        <v>15</v>
      </c>
      <c r="J242" s="2" t="s">
        <v>16</v>
      </c>
    </row>
    <row r="243" spans="1:10" ht="15">
      <c r="A243" s="11" t="s">
        <v>10</v>
      </c>
      <c r="B243" s="33" t="s">
        <v>274</v>
      </c>
      <c r="C243" s="33" t="s">
        <v>348</v>
      </c>
      <c r="D243" s="33"/>
      <c r="E243" s="33" t="s">
        <v>13</v>
      </c>
      <c r="F243" s="45" t="s">
        <v>360</v>
      </c>
      <c r="G243" s="39">
        <v>215046</v>
      </c>
      <c r="H243" s="33">
        <v>11659131</v>
      </c>
      <c r="I243" s="33" t="s">
        <v>15</v>
      </c>
      <c r="J243" s="2" t="s">
        <v>16</v>
      </c>
    </row>
    <row r="244" spans="1:10" ht="15">
      <c r="A244" s="11" t="s">
        <v>10</v>
      </c>
      <c r="B244" s="33" t="s">
        <v>35</v>
      </c>
      <c r="C244" s="33" t="s">
        <v>349</v>
      </c>
      <c r="D244" s="33"/>
      <c r="E244" s="33" t="s">
        <v>13</v>
      </c>
      <c r="F244" s="45" t="s">
        <v>360</v>
      </c>
      <c r="G244" s="39">
        <v>4073817</v>
      </c>
      <c r="H244" s="33" t="s">
        <v>350</v>
      </c>
      <c r="I244" s="33" t="s">
        <v>15</v>
      </c>
      <c r="J244" s="2" t="s">
        <v>16</v>
      </c>
    </row>
    <row r="245" spans="1:10" ht="15">
      <c r="A245" s="11" t="s">
        <v>10</v>
      </c>
      <c r="B245" s="33" t="s">
        <v>20</v>
      </c>
      <c r="C245" s="33" t="s">
        <v>351</v>
      </c>
      <c r="D245" s="33"/>
      <c r="E245" s="33" t="s">
        <v>13</v>
      </c>
      <c r="F245" s="45" t="s">
        <v>360</v>
      </c>
      <c r="G245" s="39">
        <v>357000</v>
      </c>
      <c r="H245" s="33">
        <v>766</v>
      </c>
      <c r="I245" s="33" t="s">
        <v>15</v>
      </c>
      <c r="J245" s="2" t="s">
        <v>16</v>
      </c>
    </row>
    <row r="246" spans="1:10" ht="15">
      <c r="A246" s="11" t="s">
        <v>10</v>
      </c>
      <c r="B246" s="33" t="s">
        <v>20</v>
      </c>
      <c r="C246" s="33" t="s">
        <v>352</v>
      </c>
      <c r="D246" s="33"/>
      <c r="E246" s="33" t="s">
        <v>13</v>
      </c>
      <c r="F246" s="45" t="s">
        <v>360</v>
      </c>
      <c r="G246" s="39">
        <v>357000</v>
      </c>
      <c r="H246" s="33">
        <v>765</v>
      </c>
      <c r="I246" s="33" t="s">
        <v>15</v>
      </c>
      <c r="J246" s="2" t="s">
        <v>16</v>
      </c>
    </row>
    <row r="247" spans="1:10" ht="15">
      <c r="A247" s="11" t="s">
        <v>10</v>
      </c>
      <c r="B247" s="33" t="s">
        <v>274</v>
      </c>
      <c r="C247" s="5" t="s">
        <v>353</v>
      </c>
      <c r="D247" s="33"/>
      <c r="E247" s="33" t="s">
        <v>13</v>
      </c>
      <c r="F247" s="45" t="s">
        <v>360</v>
      </c>
      <c r="G247" s="39">
        <v>173109</v>
      </c>
      <c r="H247" s="33">
        <v>11668160</v>
      </c>
      <c r="I247" s="33" t="s">
        <v>243</v>
      </c>
      <c r="J247" s="2" t="s">
        <v>88</v>
      </c>
    </row>
    <row r="248" spans="1:10" ht="15">
      <c r="A248" s="11" t="s">
        <v>10</v>
      </c>
      <c r="B248" s="33" t="s">
        <v>35</v>
      </c>
      <c r="C248" s="33" t="s">
        <v>354</v>
      </c>
      <c r="D248" s="33"/>
      <c r="E248" s="33" t="s">
        <v>273</v>
      </c>
      <c r="F248" s="45" t="s">
        <v>360</v>
      </c>
      <c r="G248" s="39">
        <v>104815</v>
      </c>
      <c r="H248" s="33">
        <v>18568</v>
      </c>
      <c r="I248" s="33" t="s">
        <v>15</v>
      </c>
      <c r="J248" s="2" t="s">
        <v>16</v>
      </c>
    </row>
    <row r="249" spans="1:10" ht="15">
      <c r="A249" s="11" t="s">
        <v>10</v>
      </c>
      <c r="B249" s="7" t="s">
        <v>361</v>
      </c>
      <c r="C249" s="33" t="s">
        <v>355</v>
      </c>
      <c r="D249" s="33"/>
      <c r="E249" s="33" t="s">
        <v>13</v>
      </c>
      <c r="F249" s="45" t="s">
        <v>360</v>
      </c>
      <c r="G249" s="39">
        <v>357001</v>
      </c>
      <c r="H249" s="33">
        <v>333090</v>
      </c>
      <c r="I249" s="33" t="s">
        <v>112</v>
      </c>
      <c r="J249" s="5" t="s">
        <v>67</v>
      </c>
    </row>
    <row r="250" spans="1:10" ht="15">
      <c r="A250" s="11" t="s">
        <v>10</v>
      </c>
      <c r="B250" s="7" t="s">
        <v>361</v>
      </c>
      <c r="C250" s="33" t="s">
        <v>356</v>
      </c>
      <c r="D250" s="33"/>
      <c r="E250" s="33" t="s">
        <v>13</v>
      </c>
      <c r="F250" s="45" t="s">
        <v>360</v>
      </c>
      <c r="G250" s="39">
        <v>357001</v>
      </c>
      <c r="H250" s="33">
        <v>333089</v>
      </c>
      <c r="I250" s="33" t="s">
        <v>112</v>
      </c>
      <c r="J250" s="5" t="s">
        <v>67</v>
      </c>
    </row>
    <row r="251" spans="1:10" ht="15">
      <c r="A251" s="11" t="s">
        <v>10</v>
      </c>
      <c r="B251" s="33" t="s">
        <v>297</v>
      </c>
      <c r="C251" s="33" t="s">
        <v>357</v>
      </c>
      <c r="D251" s="33"/>
      <c r="E251" s="33" t="s">
        <v>13</v>
      </c>
      <c r="F251" s="45" t="s">
        <v>360</v>
      </c>
      <c r="G251" s="39">
        <v>393157</v>
      </c>
      <c r="H251" s="33">
        <v>134580</v>
      </c>
      <c r="I251" s="33" t="s">
        <v>61</v>
      </c>
      <c r="J251" s="2" t="s">
        <v>62</v>
      </c>
    </row>
    <row r="252" spans="1:10" ht="15">
      <c r="A252" s="11" t="s">
        <v>10</v>
      </c>
      <c r="B252" s="33" t="s">
        <v>274</v>
      </c>
      <c r="C252" s="33" t="s">
        <v>358</v>
      </c>
      <c r="D252" s="33"/>
      <c r="E252" s="33" t="s">
        <v>13</v>
      </c>
      <c r="F252" s="45" t="s">
        <v>360</v>
      </c>
      <c r="G252" s="39">
        <v>26110</v>
      </c>
      <c r="H252" s="33">
        <v>11668874</v>
      </c>
      <c r="I252" s="33" t="s">
        <v>15</v>
      </c>
      <c r="J252" s="2" t="s">
        <v>16</v>
      </c>
    </row>
    <row r="253" spans="1:10" ht="15">
      <c r="A253" s="11" t="s">
        <v>10</v>
      </c>
      <c r="B253" s="33" t="s">
        <v>20</v>
      </c>
      <c r="C253" s="33" t="s">
        <v>359</v>
      </c>
      <c r="D253" s="33"/>
      <c r="E253" s="33" t="s">
        <v>13</v>
      </c>
      <c r="F253" s="45" t="s">
        <v>360</v>
      </c>
      <c r="G253" s="39">
        <v>357000</v>
      </c>
      <c r="H253" s="33">
        <v>978</v>
      </c>
      <c r="I253" s="33" t="s">
        <v>15</v>
      </c>
      <c r="J253" s="2" t="s">
        <v>16</v>
      </c>
    </row>
    <row r="254" spans="1:10" ht="15">
      <c r="A254" s="11" t="s">
        <v>122</v>
      </c>
      <c r="B254" s="33" t="s">
        <v>362</v>
      </c>
      <c r="C254" s="33" t="s">
        <v>385</v>
      </c>
      <c r="D254" s="33"/>
      <c r="E254" s="33" t="s">
        <v>273</v>
      </c>
      <c r="F254" s="45" t="s">
        <v>360</v>
      </c>
      <c r="G254" s="39">
        <v>154000</v>
      </c>
      <c r="H254" s="33"/>
      <c r="I254" s="33" t="s">
        <v>41</v>
      </c>
      <c r="J254" s="2" t="s">
        <v>56</v>
      </c>
    </row>
    <row r="255" spans="1:10" ht="15">
      <c r="A255" s="11" t="s">
        <v>122</v>
      </c>
      <c r="B255" s="33" t="s">
        <v>363</v>
      </c>
      <c r="C255" s="33" t="s">
        <v>385</v>
      </c>
      <c r="D255" s="33"/>
      <c r="E255" s="33" t="s">
        <v>273</v>
      </c>
      <c r="F255" s="45" t="s">
        <v>360</v>
      </c>
      <c r="G255" s="39">
        <v>154000</v>
      </c>
      <c r="H255" s="33"/>
      <c r="I255" s="33" t="s">
        <v>41</v>
      </c>
      <c r="J255" s="2" t="s">
        <v>56</v>
      </c>
    </row>
    <row r="256" spans="1:10" ht="15">
      <c r="A256" s="11" t="s">
        <v>122</v>
      </c>
      <c r="B256" s="33" t="s">
        <v>364</v>
      </c>
      <c r="C256" s="33" t="s">
        <v>385</v>
      </c>
      <c r="D256" s="33"/>
      <c r="E256" s="33" t="s">
        <v>273</v>
      </c>
      <c r="F256" s="45" t="s">
        <v>360</v>
      </c>
      <c r="G256" s="39">
        <v>154000</v>
      </c>
      <c r="H256" s="33"/>
      <c r="I256" s="33" t="s">
        <v>299</v>
      </c>
      <c r="J256" s="2" t="s">
        <v>59</v>
      </c>
    </row>
    <row r="257" spans="1:10" ht="15">
      <c r="A257" s="11" t="s">
        <v>122</v>
      </c>
      <c r="B257" s="33" t="s">
        <v>365</v>
      </c>
      <c r="C257" s="33" t="s">
        <v>385</v>
      </c>
      <c r="D257" s="33"/>
      <c r="E257" s="33" t="s">
        <v>273</v>
      </c>
      <c r="F257" s="45" t="s">
        <v>360</v>
      </c>
      <c r="G257" s="39">
        <v>154000</v>
      </c>
      <c r="H257" s="33"/>
      <c r="I257" s="33" t="s">
        <v>299</v>
      </c>
      <c r="J257" s="2" t="s">
        <v>59</v>
      </c>
    </row>
    <row r="258" spans="1:10" ht="15">
      <c r="A258" s="11" t="s">
        <v>122</v>
      </c>
      <c r="B258" s="33" t="s">
        <v>366</v>
      </c>
      <c r="C258" s="33" t="s">
        <v>385</v>
      </c>
      <c r="D258" s="33"/>
      <c r="E258" s="33" t="s">
        <v>273</v>
      </c>
      <c r="F258" s="45" t="s">
        <v>360</v>
      </c>
      <c r="G258" s="39">
        <v>154000</v>
      </c>
      <c r="H258" s="33"/>
      <c r="I258" s="33" t="s">
        <v>61</v>
      </c>
      <c r="J258" s="2" t="s">
        <v>62</v>
      </c>
    </row>
    <row r="259" spans="1:10" ht="15">
      <c r="A259" s="11" t="s">
        <v>122</v>
      </c>
      <c r="B259" s="33" t="s">
        <v>367</v>
      </c>
      <c r="C259" s="33" t="s">
        <v>385</v>
      </c>
      <c r="D259" s="33"/>
      <c r="E259" s="33" t="s">
        <v>273</v>
      </c>
      <c r="F259" s="45" t="s">
        <v>360</v>
      </c>
      <c r="G259" s="39">
        <v>154000</v>
      </c>
      <c r="H259" s="33"/>
      <c r="I259" s="33" t="s">
        <v>61</v>
      </c>
      <c r="J259" s="2" t="s">
        <v>62</v>
      </c>
    </row>
    <row r="260" spans="1:10" ht="15">
      <c r="A260" s="11" t="s">
        <v>122</v>
      </c>
      <c r="B260" s="33" t="s">
        <v>368</v>
      </c>
      <c r="C260" s="33" t="s">
        <v>385</v>
      </c>
      <c r="D260" s="33"/>
      <c r="E260" s="33" t="s">
        <v>273</v>
      </c>
      <c r="F260" s="45" t="s">
        <v>360</v>
      </c>
      <c r="G260" s="39">
        <v>96390</v>
      </c>
      <c r="H260" s="33"/>
      <c r="I260" s="33" t="s">
        <v>228</v>
      </c>
      <c r="J260" s="2" t="s">
        <v>263</v>
      </c>
    </row>
    <row r="261" spans="1:10" ht="15">
      <c r="A261" s="11" t="s">
        <v>122</v>
      </c>
      <c r="B261" s="33" t="s">
        <v>369</v>
      </c>
      <c r="C261" s="33" t="s">
        <v>385</v>
      </c>
      <c r="D261" s="33"/>
      <c r="E261" s="33" t="s">
        <v>273</v>
      </c>
      <c r="F261" s="45" t="s">
        <v>360</v>
      </c>
      <c r="G261" s="39">
        <v>154000</v>
      </c>
      <c r="H261" s="33"/>
      <c r="I261" s="33" t="s">
        <v>228</v>
      </c>
      <c r="J261" s="2" t="s">
        <v>263</v>
      </c>
    </row>
    <row r="262" spans="1:10" ht="15">
      <c r="A262" s="11" t="s">
        <v>122</v>
      </c>
      <c r="B262" s="33" t="s">
        <v>370</v>
      </c>
      <c r="C262" s="33" t="s">
        <v>385</v>
      </c>
      <c r="D262" s="33"/>
      <c r="E262" s="33" t="s">
        <v>273</v>
      </c>
      <c r="F262" s="45" t="s">
        <v>360</v>
      </c>
      <c r="G262" s="39">
        <v>154000</v>
      </c>
      <c r="H262" s="33"/>
      <c r="I262" s="33" t="s">
        <v>386</v>
      </c>
      <c r="J262" s="2" t="s">
        <v>67</v>
      </c>
    </row>
    <row r="263" spans="1:10" ht="15">
      <c r="A263" s="11" t="s">
        <v>122</v>
      </c>
      <c r="B263" s="33" t="s">
        <v>371</v>
      </c>
      <c r="C263" s="33" t="s">
        <v>385</v>
      </c>
      <c r="D263" s="33"/>
      <c r="E263" s="33" t="s">
        <v>273</v>
      </c>
      <c r="F263" s="45" t="s">
        <v>360</v>
      </c>
      <c r="G263" s="39">
        <v>154000</v>
      </c>
      <c r="H263" s="33"/>
      <c r="I263" s="33" t="s">
        <v>386</v>
      </c>
      <c r="J263" s="2" t="s">
        <v>67</v>
      </c>
    </row>
    <row r="264" spans="1:10" ht="15">
      <c r="A264" s="11" t="s">
        <v>122</v>
      </c>
      <c r="B264" s="33" t="s">
        <v>372</v>
      </c>
      <c r="C264" s="33" t="s">
        <v>385</v>
      </c>
      <c r="D264" s="33"/>
      <c r="E264" s="33" t="s">
        <v>273</v>
      </c>
      <c r="F264" s="45" t="s">
        <v>360</v>
      </c>
      <c r="G264" s="39">
        <v>154000</v>
      </c>
      <c r="H264" s="33"/>
      <c r="I264" s="33" t="s">
        <v>387</v>
      </c>
      <c r="J264" s="2" t="s">
        <v>70</v>
      </c>
    </row>
    <row r="265" spans="1:10" ht="15">
      <c r="A265" s="11" t="s">
        <v>122</v>
      </c>
      <c r="B265" s="33" t="s">
        <v>373</v>
      </c>
      <c r="C265" s="33" t="s">
        <v>385</v>
      </c>
      <c r="D265" s="33"/>
      <c r="E265" s="33" t="s">
        <v>273</v>
      </c>
      <c r="F265" s="45" t="s">
        <v>360</v>
      </c>
      <c r="G265" s="39">
        <v>154000</v>
      </c>
      <c r="H265" s="33"/>
      <c r="I265" s="33" t="s">
        <v>388</v>
      </c>
      <c r="J265" s="2" t="s">
        <v>70</v>
      </c>
    </row>
    <row r="266" spans="1:10" ht="15">
      <c r="A266" s="11" t="s">
        <v>122</v>
      </c>
      <c r="B266" s="33" t="s">
        <v>374</v>
      </c>
      <c r="C266" s="33" t="s">
        <v>385</v>
      </c>
      <c r="D266" s="33"/>
      <c r="E266" s="33" t="s">
        <v>273</v>
      </c>
      <c r="F266" s="45" t="s">
        <v>360</v>
      </c>
      <c r="G266" s="39">
        <v>154000</v>
      </c>
      <c r="H266" s="33"/>
      <c r="I266" s="33" t="s">
        <v>389</v>
      </c>
      <c r="J266" s="2" t="s">
        <v>80</v>
      </c>
    </row>
    <row r="267" spans="1:10" ht="15">
      <c r="A267" s="11" t="s">
        <v>122</v>
      </c>
      <c r="B267" s="33" t="s">
        <v>375</v>
      </c>
      <c r="C267" s="33" t="s">
        <v>385</v>
      </c>
      <c r="D267" s="33"/>
      <c r="E267" s="33" t="s">
        <v>273</v>
      </c>
      <c r="F267" s="45" t="s">
        <v>360</v>
      </c>
      <c r="G267" s="39">
        <v>154000</v>
      </c>
      <c r="H267" s="33"/>
      <c r="I267" s="33" t="s">
        <v>211</v>
      </c>
      <c r="J267" s="2" t="s">
        <v>93</v>
      </c>
    </row>
    <row r="268" spans="1:10" ht="15">
      <c r="A268" s="11" t="s">
        <v>122</v>
      </c>
      <c r="B268" s="33" t="s">
        <v>376</v>
      </c>
      <c r="C268" s="33" t="s">
        <v>385</v>
      </c>
      <c r="D268" s="33"/>
      <c r="E268" s="33" t="s">
        <v>273</v>
      </c>
      <c r="F268" s="45" t="s">
        <v>360</v>
      </c>
      <c r="G268" s="39">
        <v>287055.84599999996</v>
      </c>
      <c r="H268" s="33"/>
      <c r="I268" s="33" t="s">
        <v>390</v>
      </c>
      <c r="J268" s="2" t="s">
        <v>26</v>
      </c>
    </row>
    <row r="269" spans="1:10" ht="15">
      <c r="A269" s="11" t="s">
        <v>122</v>
      </c>
      <c r="B269" s="33" t="s">
        <v>376</v>
      </c>
      <c r="C269" s="33" t="s">
        <v>385</v>
      </c>
      <c r="D269" s="33"/>
      <c r="E269" s="33" t="s">
        <v>273</v>
      </c>
      <c r="F269" s="45" t="s">
        <v>360</v>
      </c>
      <c r="G269" s="39">
        <v>89377.09199999998</v>
      </c>
      <c r="H269" s="33"/>
      <c r="I269" s="33" t="s">
        <v>243</v>
      </c>
      <c r="J269" s="2" t="s">
        <v>88</v>
      </c>
    </row>
    <row r="270" spans="1:10" ht="15">
      <c r="A270" s="11" t="s">
        <v>122</v>
      </c>
      <c r="B270" s="33" t="s">
        <v>377</v>
      </c>
      <c r="C270" s="33" t="s">
        <v>385</v>
      </c>
      <c r="D270" s="33"/>
      <c r="E270" s="33" t="s">
        <v>273</v>
      </c>
      <c r="F270" s="45" t="s">
        <v>360</v>
      </c>
      <c r="G270" s="39">
        <v>154000</v>
      </c>
      <c r="H270" s="33"/>
      <c r="I270" s="33" t="s">
        <v>243</v>
      </c>
      <c r="J270" s="2" t="s">
        <v>88</v>
      </c>
    </row>
    <row r="271" spans="1:10" ht="15">
      <c r="A271" s="11" t="s">
        <v>122</v>
      </c>
      <c r="B271" s="33" t="s">
        <v>376</v>
      </c>
      <c r="C271" s="33" t="s">
        <v>385</v>
      </c>
      <c r="D271" s="33"/>
      <c r="E271" s="33" t="s">
        <v>273</v>
      </c>
      <c r="F271" s="45" t="s">
        <v>360</v>
      </c>
      <c r="G271" s="39">
        <v>153462.4</v>
      </c>
      <c r="H271" s="33"/>
      <c r="I271" s="33" t="s">
        <v>199</v>
      </c>
      <c r="J271" s="2" t="s">
        <v>100</v>
      </c>
    </row>
    <row r="272" spans="1:10" ht="15">
      <c r="A272" s="11" t="s">
        <v>122</v>
      </c>
      <c r="B272" s="33" t="s">
        <v>378</v>
      </c>
      <c r="C272" s="33" t="s">
        <v>385</v>
      </c>
      <c r="D272" s="33"/>
      <c r="E272" s="33" t="s">
        <v>273</v>
      </c>
      <c r="F272" s="45" t="s">
        <v>360</v>
      </c>
      <c r="G272" s="39">
        <v>154000</v>
      </c>
      <c r="H272" s="33"/>
      <c r="I272" s="33" t="s">
        <v>199</v>
      </c>
      <c r="J272" s="2" t="s">
        <v>100</v>
      </c>
    </row>
    <row r="273" spans="1:10" ht="15">
      <c r="A273" s="11" t="s">
        <v>122</v>
      </c>
      <c r="B273" s="33" t="s">
        <v>379</v>
      </c>
      <c r="C273" s="33" t="s">
        <v>385</v>
      </c>
      <c r="D273" s="33"/>
      <c r="E273" s="33" t="s">
        <v>273</v>
      </c>
      <c r="F273" s="45" t="s">
        <v>360</v>
      </c>
      <c r="G273" s="39">
        <v>154000</v>
      </c>
      <c r="H273" s="33"/>
      <c r="I273" s="33" t="s">
        <v>246</v>
      </c>
      <c r="J273" s="2" t="s">
        <v>118</v>
      </c>
    </row>
    <row r="274" spans="1:10" ht="15">
      <c r="A274" s="11" t="s">
        <v>122</v>
      </c>
      <c r="B274" s="33" t="s">
        <v>380</v>
      </c>
      <c r="C274" s="33" t="s">
        <v>385</v>
      </c>
      <c r="D274" s="33"/>
      <c r="E274" s="33" t="s">
        <v>273</v>
      </c>
      <c r="F274" s="45" t="s">
        <v>360</v>
      </c>
      <c r="G274" s="39">
        <v>154000</v>
      </c>
      <c r="H274" s="33"/>
      <c r="I274" s="33" t="s">
        <v>246</v>
      </c>
      <c r="J274" s="2" t="s">
        <v>118</v>
      </c>
    </row>
    <row r="275" spans="1:10" ht="15">
      <c r="A275" s="11" t="s">
        <v>122</v>
      </c>
      <c r="B275" s="33" t="s">
        <v>381</v>
      </c>
      <c r="C275" s="33" t="s">
        <v>385</v>
      </c>
      <c r="D275" s="33"/>
      <c r="E275" s="33" t="s">
        <v>273</v>
      </c>
      <c r="F275" s="45" t="s">
        <v>360</v>
      </c>
      <c r="G275" s="39">
        <v>755947.5</v>
      </c>
      <c r="H275" s="33"/>
      <c r="I275" s="33" t="s">
        <v>391</v>
      </c>
      <c r="J275" s="2" t="s">
        <v>16</v>
      </c>
    </row>
    <row r="276" spans="1:10" ht="15">
      <c r="A276" s="11" t="s">
        <v>122</v>
      </c>
      <c r="B276" s="33" t="s">
        <v>382</v>
      </c>
      <c r="C276" s="33" t="s">
        <v>385</v>
      </c>
      <c r="D276" s="33"/>
      <c r="E276" s="33" t="s">
        <v>273</v>
      </c>
      <c r="F276" s="45" t="s">
        <v>360</v>
      </c>
      <c r="G276" s="39">
        <v>755947.5</v>
      </c>
      <c r="H276" s="33"/>
      <c r="I276" s="33" t="s">
        <v>391</v>
      </c>
      <c r="J276" s="2" t="s">
        <v>16</v>
      </c>
    </row>
    <row r="277" spans="1:10" ht="15">
      <c r="A277" s="11" t="s">
        <v>122</v>
      </c>
      <c r="B277" s="33" t="s">
        <v>383</v>
      </c>
      <c r="C277" s="33" t="s">
        <v>385</v>
      </c>
      <c r="D277" s="33"/>
      <c r="E277" s="33" t="s">
        <v>273</v>
      </c>
      <c r="F277" s="45" t="s">
        <v>360</v>
      </c>
      <c r="G277" s="39">
        <v>1735279.2891000002</v>
      </c>
      <c r="H277" s="33"/>
      <c r="I277" s="33" t="s">
        <v>391</v>
      </c>
      <c r="J277" s="2" t="s">
        <v>16</v>
      </c>
    </row>
    <row r="278" spans="1:10" ht="15">
      <c r="A278" s="11" t="s">
        <v>122</v>
      </c>
      <c r="B278" s="33" t="s">
        <v>384</v>
      </c>
      <c r="C278" s="33" t="s">
        <v>385</v>
      </c>
      <c r="D278" s="33"/>
      <c r="E278" s="33" t="s">
        <v>273</v>
      </c>
      <c r="F278" s="45" t="s">
        <v>360</v>
      </c>
      <c r="G278" s="39">
        <v>616892.4657000001</v>
      </c>
      <c r="H278" s="33"/>
      <c r="I278" s="33" t="s">
        <v>391</v>
      </c>
      <c r="J278" s="2" t="s">
        <v>16</v>
      </c>
    </row>
    <row r="279" ht="15">
      <c r="J279" s="29"/>
    </row>
  </sheetData>
  <autoFilter ref="A1:N278"/>
  <dataValidations count="4">
    <dataValidation type="list" allowBlank="1" showInputMessage="1" showErrorMessage="1" sqref="E126:E168">
      <formula1>[1]Listas!#REF!</formula1>
    </dataValidation>
    <dataValidation type="list" allowBlank="1" showInputMessage="1" showErrorMessage="1" sqref="I126:I145 I147:I155 I157:I168">
      <formula1>[1]Listas!#REF!</formula1>
    </dataValidation>
    <dataValidation type="list" allowBlank="1" showInputMessage="1" showErrorMessage="1" sqref="I169:I253">
      <formula1>[1]Listas!#REF!</formula1>
    </dataValidation>
    <dataValidation type="list" allowBlank="1" showInputMessage="1" showErrorMessage="1" sqref="E169:E253">
      <formula1>[1]Listas!#REF!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Soledad Vilches Rodríguez</dc:creator>
  <cp:keywords/>
  <dc:description/>
  <cp:lastModifiedBy>María Soledad Vilches Rodríguez</cp:lastModifiedBy>
  <dcterms:created xsi:type="dcterms:W3CDTF">2014-10-27T13:42:49Z</dcterms:created>
  <dcterms:modified xsi:type="dcterms:W3CDTF">2015-01-09T20:14:18Z</dcterms:modified>
  <cp:category/>
  <cp:version/>
  <cp:contentType/>
  <cp:contentStatus/>
</cp:coreProperties>
</file>