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 Corfo" sheetId="1" r:id="rId1"/>
    <sheet name="Detalle Corfo" sheetId="2" r:id="rId2"/>
    <sheet name="CORFO" sheetId="3" r:id="rId3"/>
  </sheets>
  <externalReferences>
    <externalReference r:id="rId8"/>
    <externalReference r:id="rId9"/>
    <externalReference r:id="rId10"/>
  </externalReferences>
  <definedNames>
    <definedName name="_xlnm._FilterDatabase" localSheetId="2" hidden="1">'CORFO'!$A$1:$M$95</definedName>
    <definedName name="REGION">'[1]Instituciones'!$BM$2:$BM$17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<sst xmlns="http://schemas.openxmlformats.org/spreadsheetml/2006/main" count="1234" uniqueCount="206">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</sst>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4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47" applyNumberFormat="1" applyFont="1" applyAlignment="1">
      <alignment/>
    </xf>
    <xf numFmtId="0" fontId="28" fillId="34" borderId="14" xfId="0" applyFont="1" applyFill="1" applyBorder="1" applyAlignment="1">
      <alignment horizontal="center"/>
    </xf>
    <xf numFmtId="165" fontId="28" fillId="34" borderId="15" xfId="0" applyNumberFormat="1" applyFont="1" applyFill="1" applyBorder="1" applyAlignment="1">
      <alignment horizontal="center"/>
    </xf>
    <xf numFmtId="165" fontId="0" fillId="0" borderId="0" xfId="51" applyNumberFormat="1" applyFont="1" applyAlignment="1">
      <alignment/>
    </xf>
    <xf numFmtId="0" fontId="41" fillId="0" borderId="0" xfId="0" applyFont="1" applyAlignment="1">
      <alignment horizontal="center"/>
    </xf>
    <xf numFmtId="9" fontId="40" fillId="0" borderId="0" xfId="54" applyFont="1" applyAlignment="1">
      <alignment horizontal="center"/>
    </xf>
    <xf numFmtId="0" fontId="0" fillId="0" borderId="16" xfId="0" applyFill="1" applyBorder="1" applyAlignment="1">
      <alignment/>
    </xf>
    <xf numFmtId="165" fontId="4" fillId="33" borderId="10" xfId="49" applyNumberFormat="1" applyFont="1" applyFill="1" applyBorder="1" applyAlignment="1">
      <alignment horizontal="center" vertical="center" wrapText="1"/>
    </xf>
    <xf numFmtId="165" fontId="0" fillId="0" borderId="12" xfId="49" applyNumberFormat="1" applyFont="1" applyFill="1" applyBorder="1" applyAlignment="1">
      <alignment/>
    </xf>
    <xf numFmtId="165" fontId="0" fillId="0" borderId="11" xfId="49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5" fontId="0" fillId="0" borderId="13" xfId="49" applyNumberFormat="1" applyFont="1" applyFill="1" applyBorder="1" applyAlignment="1">
      <alignment/>
    </xf>
    <xf numFmtId="165" fontId="8" fillId="0" borderId="13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65" fontId="0" fillId="0" borderId="0" xfId="49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numFmt numFmtId="164" formatCode="_-* #,##0_-;\-* #,##0_-;_-* &quot;-&quot;??_-;_-@_-"/>
      <border/>
    </dxf>
    <dxf>
      <alignment horizontal="center" readingOrder="0"/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1er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4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/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80" sheet="CORFO"/>
  </cacheSource>
  <cacheFields count="12">
    <cacheField name="A?O">
      <sharedItems containsMixedTypes="1" containsNumber="1" containsInteger="1"/>
    </cacheField>
    <cacheField name="Fuente Financiamiento">
      <sharedItems containsMixedTypes="0"/>
    </cacheField>
    <cacheField name="Medio">
      <sharedItems containsBlank="1" containsMixedTypes="0" count="4">
        <s v="ON LINE"/>
        <s v="PRENSA ESCRITA"/>
        <s v="RADIO"/>
        <m/>
      </sharedItems>
    </cacheField>
    <cacheField name="Trimestre">
      <sharedItems containsBlank="1" containsMixedTypes="0" count="3">
        <s v="1er Trimestre"/>
        <s v="2do Trimestre"/>
        <m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Blank="1" containsMixedTypes="0" count="127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m/>
        <s v="PUBLICACIÓN APERTURA LINEA PIRA ANTOFAGASTA"/>
        <s v="F. 40040 DIARIO OFICIAL-PUBLIC MODIF REGL-CAP SEMI"/>
        <s v="F. 40042 DIARIO OFICIAL-PUBLIC MODIF REGL-JUNTOS"/>
        <s v="F. 40040 DIARIO OFICIAL-PUBLIC MODIF REGL-CRECE"/>
        <s v="F/56611 OC.1377-51-CM17 AVISO Apertura IPRO y Convocatoria Agentes Operadores"/>
        <s v="F/55475 OC.1377-50-CM17 AVISO Convocatoria Regional de Apoyo al Emprendimiento Para la Región del Bío Bío"/>
        <s v="Apertura Convocatoria Capital Semilla Emprende"/>
        <s v="SOC PERIOD ARAUCANIA AVISO CONV PAEI MAYO 2017"/>
        <s v="SOC. PERIOD. ARAUCANIA AVISO CONV CRECE MARZO 2017"/>
        <s v="PUBLICACIÓN DIA DE LAS REGIONES"/>
        <s v="SOC PERIOD ARAUC AVISO CONV PROTOTIPOS JUNIO 2017"/>
        <s v="Apertura Convocatoria Capital Abeja Emprende"/>
        <s v="Apertura Convocatoria Crece Fondo de Desarrollo de Negocio"/>
        <s v="SOC PERIOD ARAUCANIA AVISO CONVOC PDT MARZO 2017"/>
        <s v="SOC PERIOD ARAUCANIA AVISO CONVOCATORIA ABRIL 2017"/>
        <s v="Apertura Convocatoria Programa de Apoyo al Emprendimiento y la Innovación PAEI"/>
        <s v="SOC PERIOD ARAUCANIA AVISO CAP ABEJA ABRIL 2017"/>
      </sharedItems>
    </cacheField>
    <cacheField name="Especie">
      <sharedItems containsMixedTypes="0"/>
    </cacheField>
    <cacheField name="Regi?n">
      <sharedItems containsBlank="1"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m/>
      </sharedItems>
    </cacheField>
    <cacheField name="Monto Factur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9:F24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x="7"/>
        <item x="4"/>
        <item x="9"/>
        <item x="2"/>
        <item h="1" x="0"/>
        <item x="12"/>
        <item x="11"/>
        <item x="14"/>
        <item x="13"/>
        <item t="default"/>
      </items>
    </pivotField>
    <pivotField dataField="1" showAll="0" numFmtId="165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Monto Factura" fld="11" baseField="0" baseItem="0" numFmtId="16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95" firstHeaderRow="1" firstDataRow="2" firstDataCol="1"/>
  <pivotFields count="12"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 defaultSubtotal="0"/>
    <pivotField axis="axisRow" showAll="0">
      <items count="128">
        <item x="11"/>
        <item x="10"/>
        <item x="7"/>
        <item x="8"/>
        <item x="16"/>
        <item x="15"/>
        <item x="2"/>
        <item x="3"/>
        <item x="0"/>
        <item x="6"/>
        <item x="1"/>
        <item x="17"/>
        <item x="4"/>
        <item x="9"/>
        <item x="5"/>
        <item x="14"/>
        <item x="24"/>
        <item x="25"/>
        <item x="22"/>
        <item x="23"/>
        <item x="21"/>
        <item x="20"/>
        <item x="18"/>
        <item x="19"/>
        <item x="13"/>
        <item x="1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119"/>
        <item m="1" x="110"/>
        <item m="1" x="125"/>
        <item m="1" x="116"/>
        <item m="1" x="121"/>
        <item m="1" x="122"/>
        <item m="1" x="112"/>
        <item m="1" x="111"/>
        <item m="1" x="113"/>
        <item m="1" x="115"/>
        <item m="1" x="114"/>
        <item m="1" x="118"/>
        <item m="1" x="123"/>
        <item m="1" x="126"/>
        <item m="1" x="124"/>
        <item m="1" x="117"/>
        <item m="1" x="120"/>
        <item x="94"/>
        <item x="95"/>
        <item x="96"/>
        <item x="97"/>
        <item x="98"/>
        <item x="99"/>
        <item x="100"/>
        <item x="101"/>
        <item x="102"/>
        <item x="103"/>
        <item x="109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04"/>
        <item x="105"/>
        <item x="106"/>
        <item x="107"/>
        <item x="108"/>
        <item t="default"/>
      </items>
    </pivotField>
    <pivotField showAll="0"/>
    <pivotField axis="axisRow" showAll="0">
      <items count="16">
        <item x="6"/>
        <item x="3"/>
        <item x="5"/>
        <item x="1"/>
        <item x="7"/>
        <item x="4"/>
        <item x="2"/>
        <item h="1" x="0"/>
        <item x="8"/>
        <item x="9"/>
        <item x="10"/>
        <item x="11"/>
        <item x="12"/>
        <item h="1" x="14"/>
        <item x="13"/>
        <item t="default"/>
      </items>
    </pivotField>
    <pivotField dataField="1" showAll="0" numFmtId="165"/>
  </pivotFields>
  <rowFields count="3">
    <field x="10"/>
    <field x="2"/>
    <field x="8"/>
  </rowFields>
  <rowItems count="91">
    <i>
      <x/>
    </i>
    <i r="1">
      <x v="1"/>
    </i>
    <i r="2">
      <x v="22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>
      <x v="1"/>
    </i>
    <i r="1">
      <x/>
    </i>
    <i r="2">
      <x v="9"/>
    </i>
    <i>
      <x v="2"/>
    </i>
    <i r="1">
      <x/>
    </i>
    <i r="2">
      <x v="5"/>
    </i>
    <i r="2">
      <x v="64"/>
    </i>
    <i r="2">
      <x v="66"/>
    </i>
    <i>
      <x v="3"/>
    </i>
    <i r="1">
      <x/>
    </i>
    <i r="2">
      <x v="10"/>
    </i>
    <i r="1">
      <x v="1"/>
    </i>
    <i r="2">
      <x v="23"/>
    </i>
    <i r="2">
      <x v="114"/>
    </i>
    <i r="2">
      <x v="115"/>
    </i>
    <i r="1">
      <x v="2"/>
    </i>
    <i r="2">
      <x v="96"/>
    </i>
    <i r="2">
      <x v="97"/>
    </i>
    <i r="2">
      <x v="98"/>
    </i>
    <i r="2">
      <x v="100"/>
    </i>
    <i r="2">
      <x v="101"/>
    </i>
    <i>
      <x v="4"/>
    </i>
    <i r="1">
      <x v="1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116"/>
    </i>
    <i r="2">
      <x v="117"/>
    </i>
    <i r="2">
      <x v="118"/>
    </i>
    <i r="2">
      <x v="119"/>
    </i>
    <i r="2">
      <x v="120"/>
    </i>
    <i r="2">
      <x v="121"/>
    </i>
    <i>
      <x v="5"/>
    </i>
    <i r="1">
      <x/>
    </i>
    <i r="2">
      <x v="63"/>
    </i>
    <i r="1">
      <x v="1"/>
    </i>
    <i r="2">
      <x v="24"/>
    </i>
    <i r="2">
      <x v="25"/>
    </i>
    <i>
      <x v="6"/>
    </i>
    <i r="1">
      <x/>
    </i>
    <i r="2">
      <x v="11"/>
    </i>
    <i r="2">
      <x v="14"/>
    </i>
    <i>
      <x v="8"/>
    </i>
    <i r="1">
      <x/>
    </i>
    <i r="2">
      <x v="34"/>
    </i>
    <i r="2">
      <x v="46"/>
    </i>
    <i r="2">
      <x v="47"/>
    </i>
    <i>
      <x v="9"/>
    </i>
    <i r="1">
      <x/>
    </i>
    <i r="2">
      <x v="38"/>
    </i>
    <i>
      <x v="10"/>
    </i>
    <i r="1">
      <x/>
    </i>
    <i r="2">
      <x v="53"/>
    </i>
    <i>
      <x v="11"/>
    </i>
    <i r="1">
      <x v="1"/>
    </i>
    <i r="2">
      <x v="57"/>
    </i>
    <i r="1">
      <x v="2"/>
    </i>
    <i r="2">
      <x v="94"/>
    </i>
    <i r="2">
      <x v="95"/>
    </i>
    <i r="2">
      <x v="99"/>
    </i>
    <i r="2">
      <x v="100"/>
    </i>
    <i>
      <x v="12"/>
    </i>
    <i r="1">
      <x/>
    </i>
    <i r="2">
      <x v="68"/>
    </i>
    <i r="2">
      <x v="72"/>
    </i>
    <i r="2">
      <x v="73"/>
    </i>
    <i r="2">
      <x v="74"/>
    </i>
    <i r="2">
      <x v="75"/>
    </i>
    <i>
      <x v="14"/>
    </i>
    <i r="1">
      <x/>
    </i>
    <i r="2">
      <x v="122"/>
    </i>
    <i r="2">
      <x v="123"/>
    </i>
    <i r="2">
      <x v="124"/>
    </i>
    <i r="2">
      <x v="125"/>
    </i>
    <i r="2">
      <x v="12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1er Trimestre" fld="11" baseField="0" baseItem="0" numFmtId="164"/>
  </dataFields>
  <formats count="4">
    <format dxfId="0">
      <pivotArea outline="0" fieldPosition="0"/>
    </format>
    <format dxfId="0">
      <pivotArea outline="0" fieldPosition="0" axis="axisValues" dataOnly="0" labelOnly="1"/>
    </format>
    <format dxfId="1">
      <pivotArea outline="0" fieldPosition="0" axis="axisValues" dataOnly="0"/>
    </format>
    <format dxfId="2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4"/>
  <sheetViews>
    <sheetView showGridLines="0" tabSelected="1" zoomScalePageLayoutView="0" workbookViewId="0" topLeftCell="A1">
      <selection activeCell="D30" sqref="D30"/>
    </sheetView>
  </sheetViews>
  <sheetFormatPr defaultColWidth="11.421875" defaultRowHeight="15"/>
  <cols>
    <col min="1" max="1" width="38.00390625" style="0" customWidth="1"/>
    <col min="3" max="3" width="22.140625" style="0" customWidth="1"/>
    <col min="4" max="4" width="22.421875" style="0" customWidth="1"/>
    <col min="5" max="5" width="13.28125" style="0" customWidth="1"/>
    <col min="6" max="6" width="13.00390625" style="0" bestFit="1" customWidth="1"/>
    <col min="7" max="7" width="12.57421875" style="0" bestFit="1" customWidth="1"/>
  </cols>
  <sheetData>
    <row r="1" spans="3:6" ht="83.25" customHeight="1">
      <c r="C1" s="36" t="s">
        <v>54</v>
      </c>
      <c r="D1" s="36"/>
      <c r="E1" s="36"/>
      <c r="F1" s="36"/>
    </row>
    <row r="3" ht="15.75" thickBot="1"/>
    <row r="4" spans="3:6" ht="15.75" thickBot="1">
      <c r="C4" s="11" t="s">
        <v>51</v>
      </c>
      <c r="D4" s="12">
        <v>11265101</v>
      </c>
      <c r="E4" s="12">
        <v>51132958.58</v>
      </c>
      <c r="F4" s="12">
        <v>62398059.58</v>
      </c>
    </row>
    <row r="5" ht="15.75" thickBot="1">
      <c r="E5" s="13"/>
    </row>
    <row r="6" spans="3:6" ht="15.75" thickBot="1">
      <c r="C6" s="11" t="s">
        <v>52</v>
      </c>
      <c r="D6" s="12">
        <f>GETPIVOTDATA("Monto Factura",$C$9,"Trimestre","1er Trimestre")</f>
        <v>6862101</v>
      </c>
      <c r="E6" s="12">
        <f>GETPIVOTDATA("Monto Factura",$C$9,"Trimestre","2do Trimestre")</f>
        <v>26561413</v>
      </c>
      <c r="F6" s="12">
        <f>GETPIVOTDATA("Monto Factura",$C$9)</f>
        <v>33423514</v>
      </c>
    </row>
    <row r="7" spans="3:6" s="2" customFormat="1" ht="18.75">
      <c r="C7" s="14" t="s">
        <v>53</v>
      </c>
      <c r="D7" s="15">
        <f>D6/D4</f>
        <v>0.6091468687231477</v>
      </c>
      <c r="E7" s="15">
        <f>E6/E4</f>
        <v>0.519457777089964</v>
      </c>
      <c r="F7" s="15">
        <f>F6/F4</f>
        <v>0.5356498940026815</v>
      </c>
    </row>
    <row r="8" spans="3:5" s="2" customFormat="1" ht="15">
      <c r="C8" s="30"/>
      <c r="D8" s="31"/>
      <c r="E8" s="31"/>
    </row>
    <row r="9" spans="3:4" ht="15">
      <c r="C9" s="8" t="s">
        <v>136</v>
      </c>
      <c r="D9" s="8" t="s">
        <v>135</v>
      </c>
    </row>
    <row r="10" spans="3:6" ht="15">
      <c r="C10" s="8" t="s">
        <v>49</v>
      </c>
      <c r="D10" t="s">
        <v>72</v>
      </c>
      <c r="E10" t="s">
        <v>134</v>
      </c>
      <c r="F10" t="s">
        <v>50</v>
      </c>
    </row>
    <row r="11" spans="3:6" ht="15">
      <c r="C11" s="9" t="s">
        <v>63</v>
      </c>
      <c r="D11" s="21">
        <v>3709736</v>
      </c>
      <c r="E11" s="21">
        <v>9824669</v>
      </c>
      <c r="F11" s="21">
        <v>13534405</v>
      </c>
    </row>
    <row r="12" spans="3:6" ht="15">
      <c r="C12" s="9" t="s">
        <v>27</v>
      </c>
      <c r="D12" s="21">
        <v>238000</v>
      </c>
      <c r="E12" s="21"/>
      <c r="F12" s="21">
        <v>238000</v>
      </c>
    </row>
    <row r="13" spans="3:6" ht="15">
      <c r="C13" s="9" t="s">
        <v>128</v>
      </c>
      <c r="D13" s="21"/>
      <c r="E13" s="21">
        <v>714000</v>
      </c>
      <c r="F13" s="21">
        <v>714000</v>
      </c>
    </row>
    <row r="14" spans="3:6" ht="15">
      <c r="C14" s="9" t="s">
        <v>46</v>
      </c>
      <c r="D14" s="21">
        <v>238000</v>
      </c>
      <c r="E14" s="21">
        <v>476000</v>
      </c>
      <c r="F14" s="21">
        <v>714000</v>
      </c>
    </row>
    <row r="15" spans="3:6" ht="15">
      <c r="C15" s="9" t="s">
        <v>130</v>
      </c>
      <c r="D15" s="21"/>
      <c r="E15" s="21">
        <v>238000</v>
      </c>
      <c r="F15" s="21">
        <v>238000</v>
      </c>
    </row>
    <row r="16" spans="3:6" ht="15">
      <c r="C16" s="9" t="s">
        <v>17</v>
      </c>
      <c r="D16" s="21">
        <v>581385</v>
      </c>
      <c r="E16" s="21">
        <v>3217714</v>
      </c>
      <c r="F16" s="21">
        <v>3799099</v>
      </c>
    </row>
    <row r="17" spans="3:6" ht="15">
      <c r="C17" s="9" t="s">
        <v>64</v>
      </c>
      <c r="D17" s="21">
        <v>533700</v>
      </c>
      <c r="E17" s="21">
        <v>634779</v>
      </c>
      <c r="F17" s="21">
        <v>1168479</v>
      </c>
    </row>
    <row r="18" spans="3:6" ht="15">
      <c r="C18" s="9" t="s">
        <v>39</v>
      </c>
      <c r="D18" s="21">
        <v>1085280</v>
      </c>
      <c r="E18" s="21">
        <v>238000</v>
      </c>
      <c r="F18" s="21">
        <v>1323280</v>
      </c>
    </row>
    <row r="19" spans="3:6" ht="15">
      <c r="C19" s="9" t="s">
        <v>129</v>
      </c>
      <c r="D19" s="21"/>
      <c r="E19" s="21">
        <v>238000</v>
      </c>
      <c r="F19" s="21">
        <v>238000</v>
      </c>
    </row>
    <row r="20" spans="3:6" ht="15">
      <c r="C20" s="9" t="s">
        <v>25</v>
      </c>
      <c r="D20" s="21">
        <v>476000</v>
      </c>
      <c r="E20" s="21"/>
      <c r="F20" s="21">
        <v>476000</v>
      </c>
    </row>
    <row r="21" spans="3:6" ht="15">
      <c r="C21" s="9" t="s">
        <v>132</v>
      </c>
      <c r="D21" s="21"/>
      <c r="E21" s="21">
        <v>1190000</v>
      </c>
      <c r="F21" s="21">
        <v>1190000</v>
      </c>
    </row>
    <row r="22" spans="3:6" ht="15">
      <c r="C22" s="9" t="s">
        <v>131</v>
      </c>
      <c r="D22" s="21"/>
      <c r="E22" s="21">
        <v>2087699</v>
      </c>
      <c r="F22" s="21">
        <v>2087699</v>
      </c>
    </row>
    <row r="23" spans="3:6" ht="15">
      <c r="C23" s="9" t="s">
        <v>205</v>
      </c>
      <c r="D23" s="21"/>
      <c r="E23" s="21">
        <v>7702552</v>
      </c>
      <c r="F23" s="21">
        <v>7702552</v>
      </c>
    </row>
    <row r="24" spans="3:6" ht="15">
      <c r="C24" s="9" t="s">
        <v>50</v>
      </c>
      <c r="D24" s="21">
        <v>6862101</v>
      </c>
      <c r="E24" s="21">
        <v>26561413</v>
      </c>
      <c r="F24" s="21">
        <v>33423514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showGridLines="0" zoomScalePageLayoutView="0" workbookViewId="0" topLeftCell="A1">
      <selection activeCell="A1" sqref="A1:C1"/>
    </sheetView>
  </sheetViews>
  <sheetFormatPr defaultColWidth="11.421875" defaultRowHeight="15"/>
  <cols>
    <col min="1" max="1" width="123.8515625" style="0" customWidth="1"/>
    <col min="2" max="2" width="22.421875" style="10" customWidth="1"/>
    <col min="3" max="3" width="13.28125" style="0" bestFit="1" customWidth="1"/>
    <col min="4" max="4" width="12.57421875" style="0" bestFit="1" customWidth="1"/>
  </cols>
  <sheetData>
    <row r="1" spans="1:3" ht="87" customHeight="1">
      <c r="A1" s="37" t="s">
        <v>76</v>
      </c>
      <c r="B1" s="37"/>
      <c r="C1" s="37"/>
    </row>
    <row r="3" spans="1:2" ht="15">
      <c r="A3" s="32" t="s">
        <v>72</v>
      </c>
      <c r="B3" s="8" t="s">
        <v>135</v>
      </c>
    </row>
    <row r="4" spans="1:4" ht="15">
      <c r="A4" s="8" t="s">
        <v>49</v>
      </c>
      <c r="B4" t="s">
        <v>72</v>
      </c>
      <c r="C4" t="s">
        <v>134</v>
      </c>
      <c r="D4" t="s">
        <v>50</v>
      </c>
    </row>
    <row r="5" spans="1:4" ht="15">
      <c r="A5" s="9" t="s">
        <v>63</v>
      </c>
      <c r="B5" s="24">
        <v>3709736</v>
      </c>
      <c r="C5" s="24">
        <v>9824669</v>
      </c>
      <c r="D5" s="24">
        <v>13534405</v>
      </c>
    </row>
    <row r="6" spans="1:4" ht="15">
      <c r="A6" s="22" t="s">
        <v>75</v>
      </c>
      <c r="B6" s="24">
        <v>3709736</v>
      </c>
      <c r="C6" s="24">
        <v>9824669</v>
      </c>
      <c r="D6" s="24">
        <v>13534405</v>
      </c>
    </row>
    <row r="7" spans="1:4" ht="15">
      <c r="A7" s="23" t="s">
        <v>55</v>
      </c>
      <c r="B7" s="24">
        <v>3709736</v>
      </c>
      <c r="C7" s="24"/>
      <c r="D7" s="24">
        <v>3709736</v>
      </c>
    </row>
    <row r="8" spans="1:4" ht="15">
      <c r="A8" s="23" t="s">
        <v>199</v>
      </c>
      <c r="B8" s="24"/>
      <c r="C8" s="24">
        <v>1419927</v>
      </c>
      <c r="D8" s="24">
        <v>1419927</v>
      </c>
    </row>
    <row r="9" spans="1:4" ht="15">
      <c r="A9" s="23" t="s">
        <v>200</v>
      </c>
      <c r="B9" s="24"/>
      <c r="C9" s="24">
        <v>1419927</v>
      </c>
      <c r="D9" s="24">
        <v>1419927</v>
      </c>
    </row>
    <row r="10" spans="1:4" ht="15">
      <c r="A10" s="23" t="s">
        <v>201</v>
      </c>
      <c r="B10" s="24"/>
      <c r="C10" s="24">
        <v>1419927</v>
      </c>
      <c r="D10" s="24">
        <v>1419927</v>
      </c>
    </row>
    <row r="11" spans="1:4" ht="15">
      <c r="A11" s="23" t="s">
        <v>202</v>
      </c>
      <c r="B11" s="24"/>
      <c r="C11" s="24">
        <v>1419927</v>
      </c>
      <c r="D11" s="24">
        <v>1419927</v>
      </c>
    </row>
    <row r="12" spans="1:4" ht="15">
      <c r="A12" s="23" t="s">
        <v>203</v>
      </c>
      <c r="B12" s="24"/>
      <c r="C12" s="24">
        <v>1874250</v>
      </c>
      <c r="D12" s="24">
        <v>1874250</v>
      </c>
    </row>
    <row r="13" spans="1:4" ht="15">
      <c r="A13" s="23" t="s">
        <v>204</v>
      </c>
      <c r="B13" s="24"/>
      <c r="C13" s="24">
        <v>946610</v>
      </c>
      <c r="D13" s="24">
        <v>946610</v>
      </c>
    </row>
    <row r="14" spans="1:4" ht="15">
      <c r="A14" s="23" t="s">
        <v>193</v>
      </c>
      <c r="B14" s="24"/>
      <c r="C14" s="24">
        <v>487493</v>
      </c>
      <c r="D14" s="24">
        <v>487493</v>
      </c>
    </row>
    <row r="15" spans="1:4" ht="15">
      <c r="A15" s="23" t="s">
        <v>194</v>
      </c>
      <c r="B15" s="24"/>
      <c r="C15" s="24">
        <v>418304</v>
      </c>
      <c r="D15" s="24">
        <v>418304</v>
      </c>
    </row>
    <row r="16" spans="1:4" ht="15">
      <c r="A16" s="23" t="s">
        <v>195</v>
      </c>
      <c r="B16" s="24"/>
      <c r="C16" s="24">
        <v>418304</v>
      </c>
      <c r="D16" s="24">
        <v>418304</v>
      </c>
    </row>
    <row r="17" spans="1:4" ht="15">
      <c r="A17" s="9" t="s">
        <v>27</v>
      </c>
      <c r="B17" s="24">
        <v>238000</v>
      </c>
      <c r="C17" s="24"/>
      <c r="D17" s="24">
        <v>238000</v>
      </c>
    </row>
    <row r="18" spans="1:4" ht="15">
      <c r="A18" s="22" t="s">
        <v>74</v>
      </c>
      <c r="B18" s="24">
        <v>238000</v>
      </c>
      <c r="C18" s="24"/>
      <c r="D18" s="24">
        <v>238000</v>
      </c>
    </row>
    <row r="19" spans="1:4" ht="15">
      <c r="A19" s="23" t="s">
        <v>26</v>
      </c>
      <c r="B19" s="24">
        <v>238000</v>
      </c>
      <c r="C19" s="24"/>
      <c r="D19" s="24">
        <v>238000</v>
      </c>
    </row>
    <row r="20" spans="1:4" ht="15">
      <c r="A20" s="9" t="s">
        <v>46</v>
      </c>
      <c r="B20" s="24">
        <v>238000</v>
      </c>
      <c r="C20" s="24">
        <v>476000</v>
      </c>
      <c r="D20" s="24">
        <v>714000</v>
      </c>
    </row>
    <row r="21" spans="1:4" ht="15">
      <c r="A21" s="22" t="s">
        <v>74</v>
      </c>
      <c r="B21" s="24">
        <v>238000</v>
      </c>
      <c r="C21" s="24">
        <v>476000</v>
      </c>
      <c r="D21" s="24">
        <v>714000</v>
      </c>
    </row>
    <row r="22" spans="1:4" ht="15">
      <c r="A22" s="23" t="s">
        <v>45</v>
      </c>
      <c r="B22" s="24">
        <v>238000</v>
      </c>
      <c r="C22" s="24"/>
      <c r="D22" s="24">
        <v>238000</v>
      </c>
    </row>
    <row r="23" spans="1:4" ht="15">
      <c r="A23" s="23" t="s">
        <v>110</v>
      </c>
      <c r="B23" s="24"/>
      <c r="C23" s="24">
        <v>238000</v>
      </c>
      <c r="D23" s="24">
        <v>238000</v>
      </c>
    </row>
    <row r="24" spans="1:4" ht="15">
      <c r="A24" s="23" t="s">
        <v>112</v>
      </c>
      <c r="B24" s="24"/>
      <c r="C24" s="24">
        <v>238000</v>
      </c>
      <c r="D24" s="24">
        <v>238000</v>
      </c>
    </row>
    <row r="25" spans="1:4" ht="15">
      <c r="A25" s="9" t="s">
        <v>17</v>
      </c>
      <c r="B25" s="24">
        <v>581385</v>
      </c>
      <c r="C25" s="24">
        <v>3217714</v>
      </c>
      <c r="D25" s="24">
        <v>3799099</v>
      </c>
    </row>
    <row r="26" spans="1:4" ht="15">
      <c r="A26" s="22" t="s">
        <v>74</v>
      </c>
      <c r="B26" s="24">
        <v>238000</v>
      </c>
      <c r="C26" s="24"/>
      <c r="D26" s="24">
        <v>238000</v>
      </c>
    </row>
    <row r="27" spans="1:4" ht="15">
      <c r="A27" s="23" t="s">
        <v>16</v>
      </c>
      <c r="B27" s="24">
        <v>238000</v>
      </c>
      <c r="C27" s="24"/>
      <c r="D27" s="24">
        <v>238000</v>
      </c>
    </row>
    <row r="28" spans="1:4" ht="15">
      <c r="A28" s="22" t="s">
        <v>75</v>
      </c>
      <c r="B28" s="24">
        <v>343385</v>
      </c>
      <c r="C28" s="24">
        <v>1041694</v>
      </c>
      <c r="D28" s="24">
        <v>1385079</v>
      </c>
    </row>
    <row r="29" spans="1:4" ht="15">
      <c r="A29" s="23" t="s">
        <v>56</v>
      </c>
      <c r="B29" s="24">
        <v>343385</v>
      </c>
      <c r="C29" s="24"/>
      <c r="D29" s="24">
        <v>343385</v>
      </c>
    </row>
    <row r="30" spans="1:4" ht="15">
      <c r="A30" s="23" t="s">
        <v>197</v>
      </c>
      <c r="B30" s="24"/>
      <c r="C30" s="24">
        <v>537443</v>
      </c>
      <c r="D30" s="24">
        <v>537443</v>
      </c>
    </row>
    <row r="31" spans="1:4" ht="15">
      <c r="A31" s="23" t="s">
        <v>198</v>
      </c>
      <c r="B31" s="24"/>
      <c r="C31" s="24">
        <v>504251</v>
      </c>
      <c r="D31" s="24">
        <v>504251</v>
      </c>
    </row>
    <row r="32" spans="1:4" ht="15">
      <c r="A32" s="22" t="s">
        <v>159</v>
      </c>
      <c r="B32" s="24"/>
      <c r="C32" s="24">
        <v>2176020</v>
      </c>
      <c r="D32" s="24">
        <v>2176020</v>
      </c>
    </row>
    <row r="33" spans="1:4" ht="15">
      <c r="A33" s="23" t="s">
        <v>162</v>
      </c>
      <c r="B33" s="24"/>
      <c r="C33" s="24">
        <v>479700</v>
      </c>
      <c r="D33" s="24">
        <v>479700</v>
      </c>
    </row>
    <row r="34" spans="1:4" ht="15">
      <c r="A34" s="23" t="s">
        <v>163</v>
      </c>
      <c r="B34" s="24"/>
      <c r="C34" s="24">
        <v>475800</v>
      </c>
      <c r="D34" s="24">
        <v>475800</v>
      </c>
    </row>
    <row r="35" spans="1:4" ht="15">
      <c r="A35" s="23" t="s">
        <v>164</v>
      </c>
      <c r="B35" s="24"/>
      <c r="C35" s="24">
        <v>936264</v>
      </c>
      <c r="D35" s="24">
        <v>936264</v>
      </c>
    </row>
    <row r="36" spans="1:4" ht="15">
      <c r="A36" s="23" t="s">
        <v>175</v>
      </c>
      <c r="B36" s="24"/>
      <c r="C36" s="24">
        <v>147000</v>
      </c>
      <c r="D36" s="24">
        <v>147000</v>
      </c>
    </row>
    <row r="37" spans="1:4" ht="15">
      <c r="A37" s="23" t="s">
        <v>176</v>
      </c>
      <c r="B37" s="24"/>
      <c r="C37" s="24">
        <v>137256</v>
      </c>
      <c r="D37" s="24">
        <v>137256</v>
      </c>
    </row>
    <row r="38" spans="1:4" ht="15">
      <c r="A38" s="9" t="s">
        <v>64</v>
      </c>
      <c r="B38" s="24">
        <v>533700</v>
      </c>
      <c r="C38" s="24">
        <v>634779</v>
      </c>
      <c r="D38" s="24">
        <v>1168479</v>
      </c>
    </row>
    <row r="39" spans="1:4" ht="15">
      <c r="A39" s="22" t="s">
        <v>75</v>
      </c>
      <c r="B39" s="24">
        <v>533700</v>
      </c>
      <c r="C39" s="24">
        <v>634779</v>
      </c>
      <c r="D39" s="24">
        <v>1168479</v>
      </c>
    </row>
    <row r="40" spans="1:4" ht="15">
      <c r="A40" s="23" t="s">
        <v>61</v>
      </c>
      <c r="B40" s="24">
        <v>88950</v>
      </c>
      <c r="C40" s="24"/>
      <c r="D40" s="24">
        <v>88950</v>
      </c>
    </row>
    <row r="41" spans="1:4" ht="15">
      <c r="A41" s="23" t="s">
        <v>62</v>
      </c>
      <c r="B41" s="24">
        <v>88950</v>
      </c>
      <c r="C41" s="24"/>
      <c r="D41" s="24">
        <v>88950</v>
      </c>
    </row>
    <row r="42" spans="1:4" ht="15">
      <c r="A42" s="23" t="s">
        <v>59</v>
      </c>
      <c r="B42" s="24">
        <v>88950</v>
      </c>
      <c r="C42" s="24"/>
      <c r="D42" s="24">
        <v>88950</v>
      </c>
    </row>
    <row r="43" spans="1:4" ht="15">
      <c r="A43" s="23" t="s">
        <v>60</v>
      </c>
      <c r="B43" s="24">
        <v>88950</v>
      </c>
      <c r="C43" s="24"/>
      <c r="D43" s="24">
        <v>88950</v>
      </c>
    </row>
    <row r="44" spans="1:4" ht="15">
      <c r="A44" s="23" t="s">
        <v>58</v>
      </c>
      <c r="B44" s="24">
        <v>88950</v>
      </c>
      <c r="C44" s="24"/>
      <c r="D44" s="24">
        <v>88950</v>
      </c>
    </row>
    <row r="45" spans="1:4" ht="15">
      <c r="A45" s="23" t="s">
        <v>57</v>
      </c>
      <c r="B45" s="24">
        <v>88950</v>
      </c>
      <c r="C45" s="24"/>
      <c r="D45" s="24">
        <v>88950</v>
      </c>
    </row>
    <row r="46" spans="1:4" ht="15">
      <c r="A46" s="23" t="s">
        <v>187</v>
      </c>
      <c r="B46" s="24"/>
      <c r="C46" s="24">
        <v>177900</v>
      </c>
      <c r="D46" s="24">
        <v>177900</v>
      </c>
    </row>
    <row r="47" spans="1:4" ht="15">
      <c r="A47" s="23" t="s">
        <v>188</v>
      </c>
      <c r="B47" s="24"/>
      <c r="C47" s="24">
        <v>88950</v>
      </c>
      <c r="D47" s="24">
        <v>88950</v>
      </c>
    </row>
    <row r="48" spans="1:4" ht="15">
      <c r="A48" s="23" t="s">
        <v>189</v>
      </c>
      <c r="B48" s="24"/>
      <c r="C48" s="24">
        <v>88950</v>
      </c>
      <c r="D48" s="24">
        <v>88950</v>
      </c>
    </row>
    <row r="49" spans="1:4" ht="15">
      <c r="A49" s="23" t="s">
        <v>190</v>
      </c>
      <c r="B49" s="24"/>
      <c r="C49" s="24">
        <v>88950</v>
      </c>
      <c r="D49" s="24">
        <v>88950</v>
      </c>
    </row>
    <row r="50" spans="1:4" ht="15">
      <c r="A50" s="23" t="s">
        <v>191</v>
      </c>
      <c r="B50" s="24"/>
      <c r="C50" s="24">
        <v>101079</v>
      </c>
      <c r="D50" s="24">
        <v>101079</v>
      </c>
    </row>
    <row r="51" spans="1:4" ht="15">
      <c r="A51" s="23" t="s">
        <v>192</v>
      </c>
      <c r="B51" s="24"/>
      <c r="C51" s="24">
        <v>88950</v>
      </c>
      <c r="D51" s="24">
        <v>88950</v>
      </c>
    </row>
    <row r="52" spans="1:4" ht="15">
      <c r="A52" s="9" t="s">
        <v>39</v>
      </c>
      <c r="B52" s="24">
        <v>1085280</v>
      </c>
      <c r="C52" s="24">
        <v>238000</v>
      </c>
      <c r="D52" s="24">
        <v>1323280</v>
      </c>
    </row>
    <row r="53" spans="1:4" ht="15">
      <c r="A53" s="22" t="s">
        <v>74</v>
      </c>
      <c r="B53" s="24"/>
      <c r="C53" s="24">
        <v>238000</v>
      </c>
      <c r="D53" s="24">
        <v>238000</v>
      </c>
    </row>
    <row r="54" spans="1:4" ht="15">
      <c r="A54" s="23" t="s">
        <v>109</v>
      </c>
      <c r="B54" s="24"/>
      <c r="C54" s="24">
        <v>238000</v>
      </c>
      <c r="D54" s="24">
        <v>238000</v>
      </c>
    </row>
    <row r="55" spans="1:4" ht="15">
      <c r="A55" s="22" t="s">
        <v>75</v>
      </c>
      <c r="B55" s="24">
        <v>1085280</v>
      </c>
      <c r="C55" s="24"/>
      <c r="D55" s="24">
        <v>1085280</v>
      </c>
    </row>
    <row r="56" spans="1:4" ht="15">
      <c r="A56" s="23" t="s">
        <v>41</v>
      </c>
      <c r="B56" s="24">
        <v>454104</v>
      </c>
      <c r="C56" s="24"/>
      <c r="D56" s="24">
        <v>454104</v>
      </c>
    </row>
    <row r="57" spans="1:4" ht="15">
      <c r="A57" s="23" t="s">
        <v>38</v>
      </c>
      <c r="B57" s="24">
        <v>631176</v>
      </c>
      <c r="C57" s="24"/>
      <c r="D57" s="24">
        <v>631176</v>
      </c>
    </row>
    <row r="58" spans="1:4" ht="15">
      <c r="A58" s="9" t="s">
        <v>25</v>
      </c>
      <c r="B58" s="24">
        <v>476000</v>
      </c>
      <c r="C58" s="24"/>
      <c r="D58" s="24">
        <v>476000</v>
      </c>
    </row>
    <row r="59" spans="1:4" ht="15">
      <c r="A59" s="22" t="s">
        <v>74</v>
      </c>
      <c r="B59" s="24">
        <v>476000</v>
      </c>
      <c r="C59" s="24"/>
      <c r="D59" s="24">
        <v>476000</v>
      </c>
    </row>
    <row r="60" spans="1:4" ht="15">
      <c r="A60" s="23" t="s">
        <v>48</v>
      </c>
      <c r="B60" s="24">
        <v>238000</v>
      </c>
      <c r="C60" s="24"/>
      <c r="D60" s="24">
        <v>238000</v>
      </c>
    </row>
    <row r="61" spans="1:4" ht="15">
      <c r="A61" s="23" t="s">
        <v>24</v>
      </c>
      <c r="B61" s="24">
        <v>238000</v>
      </c>
      <c r="C61" s="24"/>
      <c r="D61" s="24">
        <v>238000</v>
      </c>
    </row>
    <row r="62" spans="1:4" ht="15">
      <c r="A62" s="9" t="s">
        <v>128</v>
      </c>
      <c r="B62" s="24"/>
      <c r="C62" s="24">
        <v>714000</v>
      </c>
      <c r="D62" s="24">
        <v>714000</v>
      </c>
    </row>
    <row r="63" spans="1:4" ht="15">
      <c r="A63" s="22" t="s">
        <v>74</v>
      </c>
      <c r="B63" s="24"/>
      <c r="C63" s="24">
        <v>714000</v>
      </c>
      <c r="D63" s="24">
        <v>714000</v>
      </c>
    </row>
    <row r="64" spans="1:4" ht="15">
      <c r="A64" s="23" t="s">
        <v>80</v>
      </c>
      <c r="B64" s="24"/>
      <c r="C64" s="24">
        <v>238000</v>
      </c>
      <c r="D64" s="24">
        <v>238000</v>
      </c>
    </row>
    <row r="65" spans="1:4" ht="15">
      <c r="A65" s="23" t="s">
        <v>92</v>
      </c>
      <c r="B65" s="24"/>
      <c r="C65" s="24">
        <v>238000</v>
      </c>
      <c r="D65" s="24">
        <v>238000</v>
      </c>
    </row>
    <row r="66" spans="1:4" ht="15">
      <c r="A66" s="23" t="s">
        <v>93</v>
      </c>
      <c r="B66" s="24"/>
      <c r="C66" s="24">
        <v>238000</v>
      </c>
      <c r="D66" s="24">
        <v>238000</v>
      </c>
    </row>
    <row r="67" spans="1:4" ht="15">
      <c r="A67" s="9" t="s">
        <v>129</v>
      </c>
      <c r="B67" s="24"/>
      <c r="C67" s="24">
        <v>238000</v>
      </c>
      <c r="D67" s="24">
        <v>238000</v>
      </c>
    </row>
    <row r="68" spans="1:4" ht="15">
      <c r="A68" s="22" t="s">
        <v>74</v>
      </c>
      <c r="B68" s="24"/>
      <c r="C68" s="24">
        <v>238000</v>
      </c>
      <c r="D68" s="24">
        <v>238000</v>
      </c>
    </row>
    <row r="69" spans="1:4" ht="15">
      <c r="A69" s="23" t="s">
        <v>84</v>
      </c>
      <c r="B69" s="24"/>
      <c r="C69" s="24">
        <v>238000</v>
      </c>
      <c r="D69" s="24">
        <v>238000</v>
      </c>
    </row>
    <row r="70" spans="1:4" ht="15">
      <c r="A70" s="9" t="s">
        <v>130</v>
      </c>
      <c r="B70" s="24"/>
      <c r="C70" s="24">
        <v>238000</v>
      </c>
      <c r="D70" s="24">
        <v>238000</v>
      </c>
    </row>
    <row r="71" spans="1:4" ht="15">
      <c r="A71" s="22" t="s">
        <v>74</v>
      </c>
      <c r="B71" s="24"/>
      <c r="C71" s="24">
        <v>238000</v>
      </c>
      <c r="D71" s="24">
        <v>238000</v>
      </c>
    </row>
    <row r="72" spans="1:4" ht="15">
      <c r="A72" s="23" t="s">
        <v>99</v>
      </c>
      <c r="B72" s="24"/>
      <c r="C72" s="24">
        <v>238000</v>
      </c>
      <c r="D72" s="24">
        <v>238000</v>
      </c>
    </row>
    <row r="73" spans="1:4" ht="15">
      <c r="A73" s="9" t="s">
        <v>131</v>
      </c>
      <c r="B73" s="24"/>
      <c r="C73" s="24">
        <v>2087699</v>
      </c>
      <c r="D73" s="24">
        <v>2087699</v>
      </c>
    </row>
    <row r="74" spans="1:4" ht="15">
      <c r="A74" s="22" t="s">
        <v>75</v>
      </c>
      <c r="B74" s="24"/>
      <c r="C74" s="24">
        <v>676799</v>
      </c>
      <c r="D74" s="24">
        <v>676799</v>
      </c>
    </row>
    <row r="75" spans="1:4" ht="15">
      <c r="A75" s="23" t="s">
        <v>103</v>
      </c>
      <c r="B75" s="24"/>
      <c r="C75" s="24">
        <v>676799</v>
      </c>
      <c r="D75" s="24">
        <v>676799</v>
      </c>
    </row>
    <row r="76" spans="1:4" ht="15">
      <c r="A76" s="22" t="s">
        <v>159</v>
      </c>
      <c r="B76" s="24"/>
      <c r="C76" s="24">
        <v>1410900</v>
      </c>
      <c r="D76" s="24">
        <v>1410900</v>
      </c>
    </row>
    <row r="77" spans="1:4" ht="15">
      <c r="A77" s="23" t="s">
        <v>160</v>
      </c>
      <c r="B77" s="24"/>
      <c r="C77" s="24">
        <v>479700</v>
      </c>
      <c r="D77" s="24">
        <v>479700</v>
      </c>
    </row>
    <row r="78" spans="1:4" ht="15">
      <c r="A78" s="23" t="s">
        <v>161</v>
      </c>
      <c r="B78" s="24"/>
      <c r="C78" s="24">
        <v>479700</v>
      </c>
      <c r="D78" s="24">
        <v>479700</v>
      </c>
    </row>
    <row r="79" spans="1:4" ht="15">
      <c r="A79" s="23" t="s">
        <v>171</v>
      </c>
      <c r="B79" s="24"/>
      <c r="C79" s="24">
        <v>315000</v>
      </c>
      <c r="D79" s="24">
        <v>315000</v>
      </c>
    </row>
    <row r="80" spans="1:4" ht="15">
      <c r="A80" s="23" t="s">
        <v>175</v>
      </c>
      <c r="B80" s="24"/>
      <c r="C80" s="24">
        <v>136500</v>
      </c>
      <c r="D80" s="24">
        <v>136500</v>
      </c>
    </row>
    <row r="81" spans="1:4" ht="15">
      <c r="A81" s="9" t="s">
        <v>132</v>
      </c>
      <c r="B81" s="24"/>
      <c r="C81" s="24">
        <v>1190000</v>
      </c>
      <c r="D81" s="24">
        <v>1190000</v>
      </c>
    </row>
    <row r="82" spans="1:4" ht="15">
      <c r="A82" s="22" t="s">
        <v>74</v>
      </c>
      <c r="B82" s="24"/>
      <c r="C82" s="24">
        <v>1190000</v>
      </c>
      <c r="D82" s="24">
        <v>1190000</v>
      </c>
    </row>
    <row r="83" spans="1:4" ht="15">
      <c r="A83" s="23" t="s">
        <v>114</v>
      </c>
      <c r="B83" s="24"/>
      <c r="C83" s="24">
        <v>238000</v>
      </c>
      <c r="D83" s="24">
        <v>238000</v>
      </c>
    </row>
    <row r="84" spans="1:4" ht="15">
      <c r="A84" s="23" t="s">
        <v>118</v>
      </c>
      <c r="B84" s="24"/>
      <c r="C84" s="24">
        <v>238000</v>
      </c>
      <c r="D84" s="24">
        <v>238000</v>
      </c>
    </row>
    <row r="85" spans="1:4" ht="15">
      <c r="A85" s="23" t="s">
        <v>119</v>
      </c>
      <c r="B85" s="24"/>
      <c r="C85" s="24">
        <v>238000</v>
      </c>
      <c r="D85" s="24">
        <v>238000</v>
      </c>
    </row>
    <row r="86" spans="1:4" ht="15">
      <c r="A86" s="23" t="s">
        <v>120</v>
      </c>
      <c r="B86" s="24"/>
      <c r="C86" s="24">
        <v>238000</v>
      </c>
      <c r="D86" s="24">
        <v>238000</v>
      </c>
    </row>
    <row r="87" spans="1:4" ht="15">
      <c r="A87" s="23" t="s">
        <v>121</v>
      </c>
      <c r="B87" s="24"/>
      <c r="C87" s="24">
        <v>238000</v>
      </c>
      <c r="D87" s="24">
        <v>238000</v>
      </c>
    </row>
    <row r="88" spans="1:4" ht="15">
      <c r="A88" s="9" t="s">
        <v>205</v>
      </c>
      <c r="B88" s="24"/>
      <c r="C88" s="24">
        <v>7702552</v>
      </c>
      <c r="D88" s="24">
        <v>7702552</v>
      </c>
    </row>
    <row r="89" spans="1:4" ht="15">
      <c r="A89" s="22" t="s">
        <v>74</v>
      </c>
      <c r="B89" s="24"/>
      <c r="C89" s="24">
        <v>7702552</v>
      </c>
      <c r="D89" s="24">
        <v>7702552</v>
      </c>
    </row>
    <row r="90" spans="1:4" ht="15">
      <c r="A90" s="23" t="s">
        <v>182</v>
      </c>
      <c r="B90" s="24"/>
      <c r="C90" s="24">
        <v>3102552</v>
      </c>
      <c r="D90" s="24">
        <v>3102552</v>
      </c>
    </row>
    <row r="91" spans="1:4" ht="15">
      <c r="A91" s="23" t="s">
        <v>186</v>
      </c>
      <c r="B91" s="24"/>
      <c r="C91" s="24">
        <v>1000000</v>
      </c>
      <c r="D91" s="24">
        <v>1000000</v>
      </c>
    </row>
    <row r="92" spans="1:4" ht="15">
      <c r="A92" s="23" t="s">
        <v>183</v>
      </c>
      <c r="B92" s="24"/>
      <c r="C92" s="24">
        <v>2000000</v>
      </c>
      <c r="D92" s="24">
        <v>2000000</v>
      </c>
    </row>
    <row r="93" spans="1:4" ht="15">
      <c r="A93" s="23" t="s">
        <v>184</v>
      </c>
      <c r="B93" s="24"/>
      <c r="C93" s="24">
        <v>800000</v>
      </c>
      <c r="D93" s="24">
        <v>800000</v>
      </c>
    </row>
    <row r="94" spans="1:4" ht="15">
      <c r="A94" s="23" t="s">
        <v>185</v>
      </c>
      <c r="B94" s="24"/>
      <c r="C94" s="24">
        <v>800000</v>
      </c>
      <c r="D94" s="24">
        <v>800000</v>
      </c>
    </row>
    <row r="95" spans="1:4" ht="15">
      <c r="A95" s="9" t="s">
        <v>50</v>
      </c>
      <c r="B95" s="24">
        <v>6862101</v>
      </c>
      <c r="C95" s="24">
        <v>26561413</v>
      </c>
      <c r="D95" s="24">
        <v>33423514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H19" sqref="H19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34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5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6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6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6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6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6" t="s">
        <v>82</v>
      </c>
      <c r="J38" s="4" t="s">
        <v>44</v>
      </c>
      <c r="K38" s="4" t="s">
        <v>15</v>
      </c>
      <c r="L38" s="28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6" t="s">
        <v>83</v>
      </c>
      <c r="J39" s="4" t="s">
        <v>14</v>
      </c>
      <c r="K39" s="4" t="s">
        <v>15</v>
      </c>
      <c r="L39" s="28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6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6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6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6" t="s">
        <v>87</v>
      </c>
      <c r="J43" s="4" t="s">
        <v>14</v>
      </c>
      <c r="K43" s="4" t="s">
        <v>15</v>
      </c>
      <c r="L43" s="28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6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6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6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6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6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6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6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6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6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6" t="s">
        <v>97</v>
      </c>
      <c r="J53" s="4" t="s">
        <v>14</v>
      </c>
      <c r="K53" s="4" t="s">
        <v>15</v>
      </c>
      <c r="L53" s="28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6" t="s">
        <v>98</v>
      </c>
      <c r="J54" s="4" t="s">
        <v>14</v>
      </c>
      <c r="K54" s="4" t="s">
        <v>15</v>
      </c>
      <c r="L54" s="28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6" t="s">
        <v>99</v>
      </c>
      <c r="J55" s="4" t="s">
        <v>14</v>
      </c>
      <c r="K55" s="4" t="s">
        <v>130</v>
      </c>
      <c r="L55" s="28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6" t="s">
        <v>100</v>
      </c>
      <c r="J56" s="4" t="s">
        <v>14</v>
      </c>
      <c r="K56" s="4" t="s">
        <v>15</v>
      </c>
      <c r="L56" s="28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6" t="s">
        <v>101</v>
      </c>
      <c r="J57" s="4" t="s">
        <v>44</v>
      </c>
      <c r="K57" s="4" t="s">
        <v>15</v>
      </c>
      <c r="L57" s="28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6" t="s">
        <v>102</v>
      </c>
      <c r="J58" s="4" t="s">
        <v>44</v>
      </c>
      <c r="K58" s="4" t="s">
        <v>15</v>
      </c>
      <c r="L58" s="28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6" t="s">
        <v>103</v>
      </c>
      <c r="J59" s="4" t="s">
        <v>44</v>
      </c>
      <c r="K59" s="4" t="s">
        <v>131</v>
      </c>
      <c r="L59" s="28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6" t="s">
        <v>104</v>
      </c>
      <c r="J60" s="4" t="s">
        <v>14</v>
      </c>
      <c r="K60" s="4" t="s">
        <v>15</v>
      </c>
      <c r="L60" s="28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6" t="s">
        <v>105</v>
      </c>
      <c r="J61" s="4" t="s">
        <v>14</v>
      </c>
      <c r="K61" s="4" t="s">
        <v>15</v>
      </c>
      <c r="L61" s="28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7" t="s">
        <v>106</v>
      </c>
      <c r="J62" s="4" t="s">
        <v>44</v>
      </c>
      <c r="K62" s="4" t="s">
        <v>15</v>
      </c>
      <c r="L62" s="29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7" t="s">
        <v>107</v>
      </c>
      <c r="J63" s="4" t="s">
        <v>14</v>
      </c>
      <c r="K63" s="4" t="s">
        <v>15</v>
      </c>
      <c r="L63" s="29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7" t="s">
        <v>108</v>
      </c>
      <c r="J64" s="4" t="s">
        <v>14</v>
      </c>
      <c r="K64" s="4" t="s">
        <v>15</v>
      </c>
      <c r="L64" s="28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7" t="s">
        <v>109</v>
      </c>
      <c r="J65" s="4" t="s">
        <v>14</v>
      </c>
      <c r="K65" s="4" t="s">
        <v>39</v>
      </c>
      <c r="L65" s="28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7" t="s">
        <v>110</v>
      </c>
      <c r="J66" s="4" t="s">
        <v>14</v>
      </c>
      <c r="K66" s="4" t="s">
        <v>46</v>
      </c>
      <c r="L66" s="28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6" t="s">
        <v>111</v>
      </c>
      <c r="J67" s="4" t="s">
        <v>14</v>
      </c>
      <c r="K67" s="4" t="s">
        <v>15</v>
      </c>
      <c r="L67" s="28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7" t="s">
        <v>112</v>
      </c>
      <c r="J68" s="4" t="s">
        <v>14</v>
      </c>
      <c r="K68" s="4" t="s">
        <v>46</v>
      </c>
      <c r="L68" s="28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6" t="s">
        <v>113</v>
      </c>
      <c r="J69" s="4" t="s">
        <v>14</v>
      </c>
      <c r="K69" s="4" t="s">
        <v>15</v>
      </c>
      <c r="L69" s="28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7" t="s">
        <v>114</v>
      </c>
      <c r="J70" s="4" t="s">
        <v>14</v>
      </c>
      <c r="K70" s="4" t="s">
        <v>132</v>
      </c>
      <c r="L70" s="28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6" t="s">
        <v>115</v>
      </c>
      <c r="J71" s="4" t="s">
        <v>14</v>
      </c>
      <c r="K71" s="4" t="s">
        <v>15</v>
      </c>
      <c r="L71" s="28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7" t="s">
        <v>116</v>
      </c>
      <c r="J72" s="4" t="s">
        <v>14</v>
      </c>
      <c r="K72" s="4" t="s">
        <v>15</v>
      </c>
      <c r="L72" s="28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6" t="s">
        <v>117</v>
      </c>
      <c r="J73" s="4" t="s">
        <v>14</v>
      </c>
      <c r="K73" s="4" t="s">
        <v>15</v>
      </c>
      <c r="L73" s="28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7" t="s">
        <v>118</v>
      </c>
      <c r="J74" s="4" t="s">
        <v>14</v>
      </c>
      <c r="K74" s="4" t="s">
        <v>132</v>
      </c>
      <c r="L74" s="28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7" t="s">
        <v>119</v>
      </c>
      <c r="J75" s="4" t="s">
        <v>14</v>
      </c>
      <c r="K75" s="4" t="s">
        <v>132</v>
      </c>
      <c r="L75" s="28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7" t="s">
        <v>120</v>
      </c>
      <c r="J76" s="4" t="s">
        <v>14</v>
      </c>
      <c r="K76" s="4" t="s">
        <v>132</v>
      </c>
      <c r="L76" s="28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7" t="s">
        <v>121</v>
      </c>
      <c r="J77" s="4" t="s">
        <v>14</v>
      </c>
      <c r="K77" s="4" t="s">
        <v>132</v>
      </c>
      <c r="L77" s="28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7" t="s">
        <v>138</v>
      </c>
      <c r="J78" s="4" t="s">
        <v>14</v>
      </c>
      <c r="K78" s="4" t="s">
        <v>15</v>
      </c>
      <c r="L78" s="33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6" t="s">
        <v>199</v>
      </c>
      <c r="J79" s="4" t="s">
        <v>44</v>
      </c>
      <c r="K79" s="4" t="s">
        <v>63</v>
      </c>
      <c r="L79" s="33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6" t="s">
        <v>200</v>
      </c>
      <c r="J80" s="4" t="s">
        <v>44</v>
      </c>
      <c r="K80" s="4" t="s">
        <v>63</v>
      </c>
      <c r="L80" s="33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6" t="s">
        <v>201</v>
      </c>
      <c r="J81" s="4" t="s">
        <v>44</v>
      </c>
      <c r="K81" s="4" t="s">
        <v>63</v>
      </c>
      <c r="L81" s="33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6" t="s">
        <v>202</v>
      </c>
      <c r="J82" s="4" t="s">
        <v>44</v>
      </c>
      <c r="K82" s="4" t="s">
        <v>63</v>
      </c>
      <c r="L82" s="33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6" t="s">
        <v>203</v>
      </c>
      <c r="J83" s="4" t="s">
        <v>44</v>
      </c>
      <c r="K83" s="4" t="s">
        <v>63</v>
      </c>
      <c r="L83" s="33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7" t="s">
        <v>204</v>
      </c>
      <c r="J84" s="4" t="s">
        <v>44</v>
      </c>
      <c r="K84" s="4" t="s">
        <v>63</v>
      </c>
      <c r="L84" s="33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7" t="s">
        <v>193</v>
      </c>
      <c r="J85" s="4" t="s">
        <v>14</v>
      </c>
      <c r="K85" s="4" t="s">
        <v>63</v>
      </c>
      <c r="L85" s="33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7" t="s">
        <v>194</v>
      </c>
      <c r="J86" s="4" t="s">
        <v>14</v>
      </c>
      <c r="K86" s="4" t="s">
        <v>63</v>
      </c>
      <c r="L86" s="33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7" t="s">
        <v>195</v>
      </c>
      <c r="J87" s="4" t="s">
        <v>14</v>
      </c>
      <c r="K87" s="4" t="s">
        <v>63</v>
      </c>
      <c r="L87" s="33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7" t="s">
        <v>197</v>
      </c>
      <c r="J88" s="4" t="s">
        <v>44</v>
      </c>
      <c r="K88" s="4" t="s">
        <v>17</v>
      </c>
      <c r="L88" s="33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7" t="s">
        <v>198</v>
      </c>
      <c r="J89" s="4" t="s">
        <v>44</v>
      </c>
      <c r="K89" s="4" t="s">
        <v>17</v>
      </c>
      <c r="L89" s="33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7" t="s">
        <v>187</v>
      </c>
      <c r="J90" s="4" t="s">
        <v>14</v>
      </c>
      <c r="K90" s="4" t="s">
        <v>64</v>
      </c>
      <c r="L90" s="33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7" t="s">
        <v>188</v>
      </c>
      <c r="J91" s="4" t="s">
        <v>14</v>
      </c>
      <c r="K91" s="4" t="s">
        <v>64</v>
      </c>
      <c r="L91" s="33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7" t="s">
        <v>189</v>
      </c>
      <c r="J92" s="4" t="s">
        <v>14</v>
      </c>
      <c r="K92" s="4" t="s">
        <v>64</v>
      </c>
      <c r="L92" s="33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7" t="s">
        <v>190</v>
      </c>
      <c r="J93" s="4" t="s">
        <v>14</v>
      </c>
      <c r="K93" s="4" t="s">
        <v>64</v>
      </c>
      <c r="L93" s="33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7" t="s">
        <v>191</v>
      </c>
      <c r="J94" s="4" t="s">
        <v>14</v>
      </c>
      <c r="K94" s="4" t="s">
        <v>64</v>
      </c>
      <c r="L94" s="33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7" t="s">
        <v>192</v>
      </c>
      <c r="J95" s="4" t="s">
        <v>14</v>
      </c>
      <c r="K95" s="4" t="s">
        <v>64</v>
      </c>
      <c r="L95" s="33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7" t="s">
        <v>160</v>
      </c>
      <c r="J96" s="4" t="s">
        <v>44</v>
      </c>
      <c r="K96" s="4" t="s">
        <v>131</v>
      </c>
      <c r="L96" s="33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7" t="s">
        <v>161</v>
      </c>
      <c r="J97" s="4" t="s">
        <v>44</v>
      </c>
      <c r="K97" s="4" t="s">
        <v>131</v>
      </c>
      <c r="L97" s="33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7" t="s">
        <v>162</v>
      </c>
      <c r="J98" s="4" t="s">
        <v>44</v>
      </c>
      <c r="K98" s="4" t="s">
        <v>17</v>
      </c>
      <c r="L98" s="33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7" t="s">
        <v>163</v>
      </c>
      <c r="J99" s="4" t="s">
        <v>44</v>
      </c>
      <c r="K99" s="4" t="s">
        <v>17</v>
      </c>
      <c r="L99" s="33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7" t="s">
        <v>164</v>
      </c>
      <c r="J100" s="4" t="s">
        <v>44</v>
      </c>
      <c r="K100" s="4" t="s">
        <v>17</v>
      </c>
      <c r="L100" s="33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7" t="s">
        <v>171</v>
      </c>
      <c r="J101" s="4" t="s">
        <v>44</v>
      </c>
      <c r="K101" s="4" t="s">
        <v>131</v>
      </c>
      <c r="L101" s="33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7" t="s">
        <v>175</v>
      </c>
      <c r="J102" s="4" t="s">
        <v>44</v>
      </c>
      <c r="K102" s="4" t="s">
        <v>131</v>
      </c>
      <c r="L102" s="33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7" t="s">
        <v>176</v>
      </c>
      <c r="J103" s="4" t="s">
        <v>44</v>
      </c>
      <c r="K103" s="4" t="s">
        <v>17</v>
      </c>
      <c r="L103" s="33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7" t="s">
        <v>175</v>
      </c>
      <c r="J104" s="4" t="s">
        <v>44</v>
      </c>
      <c r="K104" s="4" t="s">
        <v>17</v>
      </c>
      <c r="L104" s="33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7" t="s">
        <v>166</v>
      </c>
      <c r="J105" s="4" t="s">
        <v>44</v>
      </c>
      <c r="K105" s="4" t="s">
        <v>15</v>
      </c>
      <c r="L105" s="33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7" t="s">
        <v>165</v>
      </c>
      <c r="J106" s="4" t="s">
        <v>44</v>
      </c>
      <c r="K106" s="4" t="s">
        <v>15</v>
      </c>
      <c r="L106" s="33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5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5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5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5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5" t="s">
        <v>185</v>
      </c>
      <c r="J111" s="4" t="s">
        <v>44</v>
      </c>
      <c r="K111" s="16" t="s">
        <v>205</v>
      </c>
      <c r="L111" s="20">
        <v>800000</v>
      </c>
    </row>
  </sheetData>
  <sheetProtection/>
  <autoFilter ref="A1:M95"/>
  <dataValidations count="2">
    <dataValidation type="whole" operator="lessThanOrEqual" allowBlank="1" showInputMessage="1" showErrorMessage="1" sqref="L23:L27 L20:L21">
      <formula1>100000000000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Elias Figueroa Martínez</cp:lastModifiedBy>
  <dcterms:created xsi:type="dcterms:W3CDTF">2017-04-21T14:55:21Z</dcterms:created>
  <dcterms:modified xsi:type="dcterms:W3CDTF">2017-07-11T15:37:55Z</dcterms:modified>
  <cp:category/>
  <cp:version/>
  <cp:contentType/>
  <cp:contentStatus/>
</cp:coreProperties>
</file>