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ofiles\gaf.mvr\Desktop\Escritorio\publicacion\2016\"/>
    </mc:Choice>
  </mc:AlternateContent>
  <bookViews>
    <workbookView xWindow="120" yWindow="1680" windowWidth="23715" windowHeight="7710" tabRatio="474"/>
  </bookViews>
  <sheets>
    <sheet name="RESUMEN" sheetId="14" r:id="rId1"/>
    <sheet name="DETALLE" sheetId="15" r:id="rId2"/>
    <sheet name="BdD" sheetId="13" r:id="rId3"/>
  </sheets>
  <calcPr calcId="152511"/>
  <pivotCaches>
    <pivotCache cacheId="19" r:id="rId4"/>
  </pivotCaches>
</workbook>
</file>

<file path=xl/calcChain.xml><?xml version="1.0" encoding="utf-8"?>
<calcChain xmlns="http://schemas.openxmlformats.org/spreadsheetml/2006/main">
  <c r="F34" i="13" l="1"/>
  <c r="F33" i="13"/>
  <c r="F32" i="13"/>
  <c r="F31" i="13"/>
  <c r="F30" i="13"/>
  <c r="F29" i="13"/>
  <c r="F28" i="13"/>
  <c r="F27" i="13"/>
  <c r="F5" i="14"/>
  <c r="E5" i="14"/>
  <c r="D5" i="14"/>
  <c r="F6" i="14" l="1"/>
  <c r="E6" i="14"/>
  <c r="D6" i="14"/>
</calcChain>
</file>

<file path=xl/sharedStrings.xml><?xml version="1.0" encoding="utf-8"?>
<sst xmlns="http://schemas.openxmlformats.org/spreadsheetml/2006/main" count="705" uniqueCount="141">
  <si>
    <t>Arica y Parinacota</t>
  </si>
  <si>
    <t>Tarapacá</t>
  </si>
  <si>
    <t>Antofagasta</t>
  </si>
  <si>
    <t>Atacama</t>
  </si>
  <si>
    <t>Coquimbo</t>
  </si>
  <si>
    <t>Valparaíso</t>
  </si>
  <si>
    <t>O'higgins</t>
  </si>
  <si>
    <t>Maule</t>
  </si>
  <si>
    <t>Bío Bío</t>
  </si>
  <si>
    <t>Araucanía</t>
  </si>
  <si>
    <t>Los Lagos</t>
  </si>
  <si>
    <t>Los Ríos</t>
  </si>
  <si>
    <t>Aysén</t>
  </si>
  <si>
    <t>Magallanes</t>
  </si>
  <si>
    <t>R.Metropolitana</t>
  </si>
  <si>
    <t>Aviso El Divisadero 11/01/2016</t>
  </si>
  <si>
    <t>Aviso Diario de Aysén 11/01/2016</t>
  </si>
  <si>
    <t>Pregrado</t>
  </si>
  <si>
    <t>Etiquetas de fila</t>
  </si>
  <si>
    <t>Total general</t>
  </si>
  <si>
    <t>Etiquetas de columna</t>
  </si>
  <si>
    <t>Resolución N°31 y 44 publicadas el 13 y 14/04/2016</t>
  </si>
  <si>
    <t>REGION</t>
  </si>
  <si>
    <t>Res N°5-6-7-9-10-11 publicado el 18 de abril</t>
  </si>
  <si>
    <t>Res N°6 publicada 19/04/2016</t>
  </si>
  <si>
    <t>Res N°37 publicada 26/04/2016</t>
  </si>
  <si>
    <t>Resoluciones Comité Antofagasta</t>
  </si>
  <si>
    <t>Res N°63 publicada 30-05-2016</t>
  </si>
  <si>
    <t>Res N°570-546-588-60-58-62 publicada 9,11,28,31-05-2016</t>
  </si>
  <si>
    <t>Res N°155-156-157-158-159 publicada 15-05-2016</t>
  </si>
  <si>
    <t>Res N°64 y 71 y concurso jefe depto 1 y 14-06-2016</t>
  </si>
  <si>
    <t>TIPO DE AVISO</t>
  </si>
  <si>
    <t>MEDIO</t>
  </si>
  <si>
    <t>TEMA</t>
  </si>
  <si>
    <t>TRIMESTRE</t>
  </si>
  <si>
    <t>MONTO TOTAL</t>
  </si>
  <si>
    <t>ON LINE</t>
  </si>
  <si>
    <t>Cooperativa.cl</t>
  </si>
  <si>
    <t>PRAE Atacama</t>
  </si>
  <si>
    <t>ENERO</t>
  </si>
  <si>
    <t>1er Trimestre</t>
  </si>
  <si>
    <t>PRENSA ESCRITA</t>
  </si>
  <si>
    <t>El Mercurio</t>
  </si>
  <si>
    <t>Concesión Edif Antof</t>
  </si>
  <si>
    <t>La Tercera</t>
  </si>
  <si>
    <t>El Divisadero</t>
  </si>
  <si>
    <t>Diario de Aysén</t>
  </si>
  <si>
    <t>Convocatoria SUP</t>
  </si>
  <si>
    <t>IPRO Arica</t>
  </si>
  <si>
    <t>Diario Oficial</t>
  </si>
  <si>
    <t>Res N°140 y 143</t>
  </si>
  <si>
    <t xml:space="preserve">Res N°91-2206-2266-2267-142-135-38 </t>
  </si>
  <si>
    <t>Proceso Distribución Audiovisual</t>
  </si>
  <si>
    <t>PDT</t>
  </si>
  <si>
    <t>Prog Prospección Tecnológica</t>
  </si>
  <si>
    <t>Voucher de la Innovación</t>
  </si>
  <si>
    <t>Contrato Tecnológicos</t>
  </si>
  <si>
    <t>FEBRERO</t>
  </si>
  <si>
    <t>PAEI Reg</t>
  </si>
  <si>
    <t>PRÓRROGA PLAZO POSTULACIÓN SEGUNDO LLAMADO CONCURSO INSTRUMENTO “CONSOLIDACIÓN OTL</t>
  </si>
  <si>
    <t>Prae Arica</t>
  </si>
  <si>
    <t>Prae Maule</t>
  </si>
  <si>
    <t>El Longuino</t>
  </si>
  <si>
    <t>NODO</t>
  </si>
  <si>
    <t>El Día</t>
  </si>
  <si>
    <t>El Rancaguino</t>
  </si>
  <si>
    <t>Hoy x Hoy</t>
  </si>
  <si>
    <t>Mercurio de Valpo</t>
  </si>
  <si>
    <t>Estrella de Arica</t>
  </si>
  <si>
    <t>Estrella de Iquique</t>
  </si>
  <si>
    <t>Estrella de Copiapó</t>
  </si>
  <si>
    <t>El Centro</t>
  </si>
  <si>
    <t>Austral de Temuco</t>
  </si>
  <si>
    <t>El Llanquihue</t>
  </si>
  <si>
    <t>Prensa Austral</t>
  </si>
  <si>
    <t>AOI IPRO Arica</t>
  </si>
  <si>
    <t>Nueva convocatoria del programa “THE S FACTORY”</t>
  </si>
  <si>
    <t>Gestión de la Innovación-Portafolio</t>
  </si>
  <si>
    <t>DFL15</t>
  </si>
  <si>
    <t>MARZO</t>
  </si>
  <si>
    <t>RES n°79</t>
  </si>
  <si>
    <t>Res N°141 y 154</t>
  </si>
  <si>
    <t>Prae Los Lagos</t>
  </si>
  <si>
    <t>Extensión Prae Arica</t>
  </si>
  <si>
    <t>Scale-UP</t>
  </si>
  <si>
    <t>Prórroga PAEI Valpo</t>
  </si>
  <si>
    <t>El Sur</t>
  </si>
  <si>
    <t>MES PUBLICACION</t>
  </si>
  <si>
    <t>2do Trimestre</t>
  </si>
  <si>
    <t>ABRIL</t>
  </si>
  <si>
    <t>MAYO</t>
  </si>
  <si>
    <t>JUNIO</t>
  </si>
  <si>
    <t>Prae Tarapacá</t>
  </si>
  <si>
    <t>Extensión Scale</t>
  </si>
  <si>
    <t>PAEI Los Ríos</t>
  </si>
  <si>
    <t>SSAF Social</t>
  </si>
  <si>
    <t>Agentes Canadá 2016</t>
  </si>
  <si>
    <t>Centros de Extensionismo</t>
  </si>
  <si>
    <t>Lanzamiento concurso Prototipos de Innovación Regional</t>
  </si>
  <si>
    <t>Licitación Parque Lota</t>
  </si>
  <si>
    <t xml:space="preserve"> Licitación Parque Lota</t>
  </si>
  <si>
    <t>Bienes Públicos</t>
  </si>
  <si>
    <t>Semilla Corfo</t>
  </si>
  <si>
    <t>Modificación Bases Capital Humano</t>
  </si>
  <si>
    <t>Prorroga plazo 2do llamado OTL</t>
  </si>
  <si>
    <t>Extensión Prae Los Lagos</t>
  </si>
  <si>
    <t>Extensión SSAF Social</t>
  </si>
  <si>
    <t>Extensión Prae Coquimbo</t>
  </si>
  <si>
    <t>Extensión PAEI Los Ríos</t>
  </si>
  <si>
    <t>CONCURSO PROGRAMA DE INNOVACIÓN E I+D EMPRESARIAL PARA SECTORES ESTRATÉGICOS DE ALTO IMPACTO</t>
  </si>
  <si>
    <t>SSAF Desafío Turismo Indígena</t>
  </si>
  <si>
    <t>PROGRAMA ACELERACIÓN DE EMPRENDIMIENTOS EN SECTORES ESTRATÉGICOS</t>
  </si>
  <si>
    <t>REDES DE MENTORES</t>
  </si>
  <si>
    <t>Cierre y Apertura PITE</t>
  </si>
  <si>
    <t>Extensión PRAE Magallanes</t>
  </si>
  <si>
    <t>Extensión PRAE Tarapacá</t>
  </si>
  <si>
    <t>IPRO Los Ríos</t>
  </si>
  <si>
    <t>Gestión de Innovación en Pymes</t>
  </si>
  <si>
    <t>Suspende Postulación a Línea Redes de Mentores</t>
  </si>
  <si>
    <t>SSAF Desastre Naturales</t>
  </si>
  <si>
    <t>Apertura I+D Aplicada en Empresas</t>
  </si>
  <si>
    <t>PRAE O'higgins</t>
  </si>
  <si>
    <t>EXTENSIÓN PLAZO SSAF Desafío Turismo Indígena</t>
  </si>
  <si>
    <t>PRAE Metropolitano</t>
  </si>
  <si>
    <t>Ing2030</t>
  </si>
  <si>
    <t>PRAE Araucanía</t>
  </si>
  <si>
    <t>FORTALECIMIENTO Y CREACIÓN DE CAPACIDADES TECNOLÓGICAS HABILITANTES PARA LA INNOVACIÓN</t>
  </si>
  <si>
    <t>CONCURSO VOUCHER DE INNOVACIÓN PARA EMPRESAS DE MUJERES</t>
  </si>
  <si>
    <t>PROTIPOS DE INNOVACIÓN SOCIAL – LOS LAGOS</t>
  </si>
  <si>
    <t>Espacios Colaborativos</t>
  </si>
  <si>
    <t>Cap Tecnol Habilitantes_Minería</t>
  </si>
  <si>
    <t>Concurso AOI</t>
  </si>
  <si>
    <t>AVISO EXTENCION DE PLAZO IPRO LOS RIOS</t>
  </si>
  <si>
    <t>Res N°19-358-27 de 19/02, 18/03, 7/04</t>
  </si>
  <si>
    <t>Res N°150-156-29-41-47 publicadas el 9-11-26/04</t>
  </si>
  <si>
    <t>Suma de MONTO TOTAL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</si>
  <si>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>Cumplimiento del Art 19° de la Ley N° 20.882</t>
    </r>
    <r>
      <rPr>
        <b/>
        <sz val="9"/>
        <color indexed="8"/>
        <rFont val="Calibri"/>
        <family val="2"/>
      </rPr>
      <t xml:space="preserve">
Presupuesto Año 2016</t>
    </r>
  </si>
  <si>
    <t xml:space="preserve">Total General </t>
  </si>
  <si>
    <t xml:space="preserve">Total Regiones </t>
  </si>
  <si>
    <t>%</t>
  </si>
  <si>
    <t>DETALLE DE PUBLICIDAD Y AVISAJE EN MEDIOS DE COMUNICACIÓN CON IDENTIFICACION LOCAL
Cumplimiento del Art 19° de la Ley N° 20.882
Presupuesto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</si>
</sst>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70" formatCode="_-&quot;$&quot;\ * #,##0_-;\-&quot;$&quot;\ * #,##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164" fontId="0" fillId="0" borderId="0" xfId="1" applyNumberFormat="1" applyFont="1"/>
    <xf numFmtId="164" fontId="0" fillId="0" borderId="2" xfId="1" applyNumberFormat="1" applyFont="1" applyFill="1" applyBorder="1"/>
    <xf numFmtId="0" fontId="0" fillId="0" borderId="4" xfId="0" applyFill="1" applyBorder="1"/>
    <xf numFmtId="164" fontId="0" fillId="0" borderId="4" xfId="1" applyNumberFormat="1" applyFont="1" applyFill="1" applyBorder="1"/>
    <xf numFmtId="0" fontId="0" fillId="0" borderId="4" xfId="0" applyFill="1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Fill="1" applyBorder="1"/>
    <xf numFmtId="0" fontId="3" fillId="0" borderId="4" xfId="0" applyFont="1" applyFill="1" applyBorder="1"/>
    <xf numFmtId="0" fontId="3" fillId="0" borderId="1" xfId="0" applyFont="1" applyFill="1" applyBorder="1"/>
    <xf numFmtId="164" fontId="3" fillId="0" borderId="4" xfId="1" applyNumberFormat="1" applyFont="1" applyFill="1" applyBorder="1"/>
    <xf numFmtId="0" fontId="5" fillId="2" borderId="3" xfId="0" applyFont="1" applyFill="1" applyBorder="1" applyAlignment="1">
      <alignment horizontal="center" vertical="center" wrapText="1"/>
    </xf>
    <xf numFmtId="170" fontId="5" fillId="2" borderId="3" xfId="2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6" xfId="0" applyFill="1" applyBorder="1"/>
    <xf numFmtId="0" fontId="0" fillId="0" borderId="4" xfId="0" applyFill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170" fontId="2" fillId="2" borderId="7" xfId="0" applyNumberFormat="1" applyFont="1" applyFill="1" applyBorder="1" applyAlignment="1">
      <alignment horizontal="center"/>
    </xf>
    <xf numFmtId="170" fontId="1" fillId="0" borderId="0" xfId="4" applyNumberFormat="1" applyFont="1"/>
    <xf numFmtId="0" fontId="8" fillId="0" borderId="0" xfId="0" applyFont="1" applyAlignment="1">
      <alignment horizontal="center"/>
    </xf>
    <xf numFmtId="9" fontId="4" fillId="0" borderId="0" xfId="3" applyFont="1" applyAlignment="1">
      <alignment horizontal="center"/>
    </xf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 vertical="center" wrapText="1"/>
    </xf>
  </cellXfs>
  <cellStyles count="5">
    <cellStyle name="Millares" xfId="1" builtinId="3"/>
    <cellStyle name="Moneda" xfId="2" builtinId="4"/>
    <cellStyle name="Moneda 2" xfId="4"/>
    <cellStyle name="Normal" xfId="0" builtinId="0"/>
    <cellStyle name="Porcentaje" xfId="3" builtinId="5"/>
  </cellStyles>
  <dxfs count="24"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71" formatCode="_-* #,##0.0_-;\-* #,##0.0_-;_-* &quot;-&quot;??_-;_-@_-"/>
    </dxf>
    <dxf>
      <numFmt numFmtId="164" formatCode="_-* #,##0_-;\-* #,##0_-;_-* &quot;-&quot;??_-;_-@_-"/>
    </dxf>
    <dxf>
      <numFmt numFmtId="171" formatCode="_-* #,##0.0_-;\-* #,##0.0_-;_-* &quot;-&quot;??_-;_-@_-"/>
    </dxf>
    <dxf>
      <numFmt numFmtId="164" formatCode="_-* #,##0_-;\-* #,##0_-;_-* &quot;-&quot;??_-;_-@_-"/>
    </dxf>
    <dxf>
      <numFmt numFmtId="171" formatCode="_-* #,##0.0_-;\-* #,##0.0_-;_-* &quot;-&quot;??_-;_-@_-"/>
    </dxf>
    <dxf>
      <numFmt numFmtId="164" formatCode="_-* #,##0_-;\-* #,##0_-;_-* &quot;-&quot;??_-;_-@_-"/>
    </dxf>
    <dxf>
      <numFmt numFmtId="171" formatCode="_-* #,##0.0_-;\-* #,##0.0_-;_-* &quot;-&quot;??_-;_-@_-"/>
    </dxf>
    <dxf>
      <numFmt numFmtId="171" formatCode="_-* #,##0.0_-;\-* #,##0.0_-;_-* &quot;-&quot;??_-;_-@_-"/>
    </dxf>
    <dxf>
      <numFmt numFmtId="171" formatCode="_-* #,##0.0_-;\-* #,##0.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71" formatCode="_-* #,##0.0_-;\-* #,##0.0_-;_-* &quot;-&quot;??_-;_-@_-"/>
    </dxf>
    <dxf>
      <numFmt numFmtId="164" formatCode="_-* #,##0_-;\-* #,##0_-;_-* &quot;-&quot;??_-;_-@_-"/>
    </dxf>
    <dxf>
      <numFmt numFmtId="171" formatCode="_-* #,##0.0_-;\-* #,##0.0_-;_-* &quot;-&quot;??_-;_-@_-"/>
    </dxf>
    <dxf>
      <numFmt numFmtId="164" formatCode="_-* #,##0_-;\-* #,##0_-;_-* &quot;-&quot;??_-;_-@_-"/>
    </dxf>
    <dxf>
      <numFmt numFmtId="171" formatCode="_-* #,##0.0_-;\-* #,##0.0_-;_-* &quot;-&quot;??_-;_-@_-"/>
    </dxf>
    <dxf>
      <numFmt numFmtId="164" formatCode="_-* #,##0_-;\-* #,##0_-;_-* &quot;-&quot;??_-;_-@_-"/>
    </dxf>
    <dxf>
      <numFmt numFmtId="171" formatCode="_-* #,##0.0_-;\-* #,##0.0_-;_-* &quot;-&quot;??_-;_-@_-"/>
    </dxf>
    <dxf>
      <numFmt numFmtId="171" formatCode="_-* #,##0.0_-;\-* #,##0.0_-;_-* &quot;-&quot;??_-;_-@_-"/>
    </dxf>
    <dxf>
      <numFmt numFmtId="171" formatCode="_-* #,##0.0_-;\-* #,##0.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ía Soledad Vilches Rodríguez" refreshedDate="42565.786429050924" createdVersion="5" refreshedVersion="5" minRefreshableVersion="3" recordCount="95">
  <cacheSource type="worksheet">
    <worksheetSource ref="A1:G96" sheet="BdD"/>
  </cacheSource>
  <cacheFields count="7">
    <cacheField name="TIPO DE AVISO" numFmtId="0">
      <sharedItems count="2">
        <s v="ON LINE"/>
        <s v="PRENSA ESCRITA"/>
      </sharedItems>
    </cacheField>
    <cacheField name="MEDIO" numFmtId="0">
      <sharedItems count="19">
        <s v="Cooperativa.cl"/>
        <s v="El Mercurio"/>
        <s v="La Tercera"/>
        <s v="El Divisadero"/>
        <s v="Diario de Aysén"/>
        <s v="Diario Oficial"/>
        <s v="El Longuino"/>
        <s v="El Día"/>
        <s v="El Rancaguino"/>
        <s v="Hoy x Hoy"/>
        <s v="Mercurio de Valpo"/>
        <s v="Estrella de Arica"/>
        <s v="Estrella de Iquique"/>
        <s v="Estrella de Copiapó"/>
        <s v="El Centro"/>
        <s v="Austral de Temuco"/>
        <s v="El Llanquihue"/>
        <s v="Prensa Austral"/>
        <s v="El Sur"/>
      </sharedItems>
    </cacheField>
    <cacheField name="TEMA" numFmtId="0">
      <sharedItems count="81">
        <s v="PRAE Atacama"/>
        <s v="Concesión Edif Antof"/>
        <s v="Aviso El Divisadero 11/01/2016"/>
        <s v="Aviso Diario de Aysén 11/01/2016"/>
        <s v="Convocatoria SUP"/>
        <s v="IPRO Arica"/>
        <s v="Res N°140 y 143"/>
        <s v="Res N°91-2206-2266-2267-142-135-38 "/>
        <s v="Pregrado"/>
        <s v="Proceso Distribución Audiovisual"/>
        <s v="PDT"/>
        <s v="Prog Prospección Tecnológica"/>
        <s v="Voucher de la Innovación"/>
        <s v="Contrato Tecnológicos"/>
        <s v="PAEI Reg"/>
        <s v="PRÓRROGA PLAZO POSTULACIÓN SEGUNDO LLAMADO CONCURSO INSTRUMENTO “CONSOLIDACIÓN OTL"/>
        <s v="Prae Arica"/>
        <s v="Prae Maule"/>
        <s v="NODO"/>
        <s v="AOI IPRO Arica"/>
        <s v="Nueva convocatoria del programa “THE S FACTORY”"/>
        <s v="Gestión de la Innovación-Portafolio"/>
        <s v="DFL15"/>
        <s v="RES n°79"/>
        <s v="Res N°141 y 154"/>
        <s v="Prae Los Lagos"/>
        <s v="Extensión Prae Arica"/>
        <s v="Scale-UP"/>
        <s v="Prórroga PAEI Valpo"/>
        <s v="Prae Tarapacá"/>
        <s v="Extensión Scale"/>
        <s v="PAEI Los Ríos"/>
        <s v="SSAF Social"/>
        <s v="Agentes Canadá 2016"/>
        <s v="Centros de Extensionismo"/>
        <s v="Lanzamiento concurso Prototipos de Innovación Regional"/>
        <s v="Licitación Parque Lota"/>
        <s v=" Licitación Parque Lota"/>
        <s v="Bienes Públicos"/>
        <s v="Semilla Corfo"/>
        <s v="Modificación Bases Capital Humano"/>
        <s v="Prorroga plazo 2do llamado OTL"/>
        <s v="Extensión Prae Los Lagos"/>
        <s v="Extensión SSAF Social"/>
        <s v="Extensión Prae Coquimbo"/>
        <s v="Extensión PAEI Los Ríos"/>
        <s v="CONCURSO PROGRAMA DE INNOVACIÓN E I+D EMPRESARIAL PARA SECTORES ESTRATÉGICOS DE ALTO IMPACTO"/>
        <s v="SSAF Desafío Turismo Indígena"/>
        <s v="PROGRAMA ACELERACIÓN DE EMPRENDIMIENTOS EN SECTORES ESTRATÉGICOS"/>
        <s v="REDES DE MENTORES"/>
        <s v="Cierre y Apertura PITE"/>
        <s v="Extensión PRAE Magallanes"/>
        <s v="Extensión PRAE Tarapacá"/>
        <s v="IPRO Los Ríos"/>
        <s v="Gestión de Innovación en Pymes"/>
        <s v="Suspende Postulación a Línea Redes de Mentores"/>
        <s v="SSAF Desastre Naturales"/>
        <s v="Apertura I+D Aplicada en Empresas"/>
        <s v="PRAE O'higgins"/>
        <s v="EXTENSIÓN PLAZO SSAF Desafío Turismo Indígena"/>
        <s v="PRAE Metropolitano"/>
        <s v="Ing2030"/>
        <s v="PRAE Araucanía"/>
        <s v="CONCURSO VOUCHER DE INNOVACIÓN PARA EMPRESAS DE MUJERES"/>
        <s v="FORTALECIMIENTO Y CREACIÓN DE CAPACIDADES TECNOLÓGICAS HABILITANTES PARA LA INNOVACIÓN"/>
        <s v="PROTIPOS DE INNOVACIÓN SOCIAL – LOS LAGOS"/>
        <s v="Espacios Colaborativos"/>
        <s v="Cap Tecnol Habilitantes_Minería"/>
        <s v="Concurso AOI"/>
        <s v="AVISO EXTENCION DE PLAZO IPRO LOS RIOS"/>
        <s v="Resolución N°31 y 44 publicadas el 13 y 14/04/2016"/>
        <s v="Res N°5-6-7-9-10-11 publicado el 18 de abril"/>
        <s v="Res N°37 publicada 26/04/2016"/>
        <s v="Res N°6 publicada 19/04/2016"/>
        <s v="Resoluciones Comité Antofagasta"/>
        <s v="Res N°19-358-27 de 19/02, 18/03, 7/04"/>
        <s v="Res N°150-156-29-41-47 publicadas el 9-11-26/04"/>
        <s v="Res N°63 publicada 30-05-2016"/>
        <s v="Res N°570-546-588-60-58-62 publicada 9,11,28,31-05-2016"/>
        <s v="Res N°155-156-157-158-159 publicada 15-05-2016"/>
        <s v="Res N°64 y 71 y concurso jefe depto 1 y 14-06-2016"/>
      </sharedItems>
    </cacheField>
    <cacheField name="MES PUBLICACION" numFmtId="0">
      <sharedItems containsBlank="1"/>
    </cacheField>
    <cacheField name="TRIMESTRE" numFmtId="0">
      <sharedItems count="2">
        <s v="1er Trimestre"/>
        <s v="2do Trimestre"/>
      </sharedItems>
    </cacheField>
    <cacheField name="MONTO TOTAL" numFmtId="164">
      <sharedItems containsSemiMixedTypes="0" containsString="0" containsNumber="1" minValue="44625" maxValue="3988243"/>
    </cacheField>
    <cacheField name="REGION" numFmtId="0">
      <sharedItems count="15">
        <s v="R.Metropolitana"/>
        <s v="Aysén"/>
        <s v="Arica y Parinacota"/>
        <s v="Valparaíso"/>
        <s v="Maule"/>
        <s v="Tarapacá"/>
        <s v="Coquimbo"/>
        <s v="O'higgins"/>
        <s v="Atacama"/>
        <s v="Araucanía"/>
        <s v="Los Lagos"/>
        <s v="Magallanes"/>
        <s v="Los Ríos"/>
        <s v="Bío Bío"/>
        <s v="Antofagast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">
  <r>
    <x v="0"/>
    <x v="0"/>
    <x v="0"/>
    <s v="ENERO"/>
    <x v="0"/>
    <n v="357000"/>
    <x v="0"/>
  </r>
  <r>
    <x v="1"/>
    <x v="1"/>
    <x v="1"/>
    <s v="ENERO"/>
    <x v="0"/>
    <n v="2369304.2799999998"/>
    <x v="0"/>
  </r>
  <r>
    <x v="1"/>
    <x v="2"/>
    <x v="1"/>
    <s v="ENERO"/>
    <x v="0"/>
    <n v="1666000"/>
    <x v="0"/>
  </r>
  <r>
    <x v="1"/>
    <x v="3"/>
    <x v="2"/>
    <s v="ENERO"/>
    <x v="0"/>
    <n v="44625"/>
    <x v="1"/>
  </r>
  <r>
    <x v="1"/>
    <x v="4"/>
    <x v="3"/>
    <s v="ENERO"/>
    <x v="0"/>
    <n v="65345"/>
    <x v="1"/>
  </r>
  <r>
    <x v="0"/>
    <x v="0"/>
    <x v="4"/>
    <s v="ENERO"/>
    <x v="0"/>
    <n v="357000"/>
    <x v="0"/>
  </r>
  <r>
    <x v="0"/>
    <x v="0"/>
    <x v="5"/>
    <s v="ENERO"/>
    <x v="0"/>
    <n v="357000"/>
    <x v="2"/>
  </r>
  <r>
    <x v="1"/>
    <x v="5"/>
    <x v="6"/>
    <s v="ENERO"/>
    <x v="0"/>
    <n v="649854"/>
    <x v="0"/>
  </r>
  <r>
    <x v="1"/>
    <x v="5"/>
    <x v="7"/>
    <m/>
    <x v="0"/>
    <n v="2906875"/>
    <x v="0"/>
  </r>
  <r>
    <x v="1"/>
    <x v="2"/>
    <x v="8"/>
    <s v="ENERO"/>
    <x v="0"/>
    <n v="928200"/>
    <x v="0"/>
  </r>
  <r>
    <x v="0"/>
    <x v="0"/>
    <x v="9"/>
    <s v="ENERO"/>
    <x v="0"/>
    <n v="357000"/>
    <x v="0"/>
  </r>
  <r>
    <x v="0"/>
    <x v="0"/>
    <x v="10"/>
    <s v="ENERO"/>
    <x v="0"/>
    <n v="357000"/>
    <x v="0"/>
  </r>
  <r>
    <x v="0"/>
    <x v="0"/>
    <x v="11"/>
    <s v="ENERO"/>
    <x v="0"/>
    <n v="357000"/>
    <x v="0"/>
  </r>
  <r>
    <x v="0"/>
    <x v="0"/>
    <x v="12"/>
    <s v="ENERO"/>
    <x v="0"/>
    <n v="357000"/>
    <x v="0"/>
  </r>
  <r>
    <x v="0"/>
    <x v="0"/>
    <x v="13"/>
    <s v="FEBRERO"/>
    <x v="0"/>
    <n v="357000"/>
    <x v="0"/>
  </r>
  <r>
    <x v="0"/>
    <x v="0"/>
    <x v="14"/>
    <s v="ENERO"/>
    <x v="0"/>
    <n v="357000"/>
    <x v="3"/>
  </r>
  <r>
    <x v="0"/>
    <x v="0"/>
    <x v="15"/>
    <s v="ENERO"/>
    <x v="0"/>
    <n v="357000"/>
    <x v="0"/>
  </r>
  <r>
    <x v="0"/>
    <x v="0"/>
    <x v="16"/>
    <s v="FEBRERO"/>
    <x v="0"/>
    <n v="357000"/>
    <x v="2"/>
  </r>
  <r>
    <x v="0"/>
    <x v="0"/>
    <x v="17"/>
    <s v="FEBRERO"/>
    <x v="0"/>
    <n v="357000"/>
    <x v="4"/>
  </r>
  <r>
    <x v="1"/>
    <x v="6"/>
    <x v="18"/>
    <s v="FEBRERO"/>
    <x v="0"/>
    <n v="288235"/>
    <x v="5"/>
  </r>
  <r>
    <x v="1"/>
    <x v="7"/>
    <x v="18"/>
    <s v="FEBRERO"/>
    <x v="0"/>
    <n v="300568"/>
    <x v="6"/>
  </r>
  <r>
    <x v="1"/>
    <x v="8"/>
    <x v="18"/>
    <s v="FEBRERO"/>
    <x v="0"/>
    <n v="484163"/>
    <x v="7"/>
  </r>
  <r>
    <x v="1"/>
    <x v="4"/>
    <x v="18"/>
    <s v="FEBRERO"/>
    <x v="0"/>
    <n v="73920"/>
    <x v="1"/>
  </r>
  <r>
    <x v="1"/>
    <x v="9"/>
    <x v="18"/>
    <s v="FEBRERO"/>
    <x v="0"/>
    <n v="476000"/>
    <x v="0"/>
  </r>
  <r>
    <x v="1"/>
    <x v="10"/>
    <x v="18"/>
    <s v="FEBRERO"/>
    <x v="0"/>
    <n v="899723.29999999993"/>
    <x v="3"/>
  </r>
  <r>
    <x v="1"/>
    <x v="11"/>
    <x v="18"/>
    <s v="FEBRERO"/>
    <x v="0"/>
    <n v="488590.99333333335"/>
    <x v="2"/>
  </r>
  <r>
    <x v="1"/>
    <x v="12"/>
    <x v="18"/>
    <s v="FEBRERO"/>
    <x v="0"/>
    <n v="488590.99333333335"/>
    <x v="5"/>
  </r>
  <r>
    <x v="1"/>
    <x v="13"/>
    <x v="18"/>
    <s v="FEBRERO"/>
    <x v="0"/>
    <n v="488590.99333333335"/>
    <x v="8"/>
  </r>
  <r>
    <x v="1"/>
    <x v="14"/>
    <x v="18"/>
    <s v="FEBRERO"/>
    <x v="0"/>
    <n v="565637.46399999992"/>
    <x v="4"/>
  </r>
  <r>
    <x v="1"/>
    <x v="15"/>
    <x v="18"/>
    <s v="FEBRERO"/>
    <x v="0"/>
    <n v="565637.46399999992"/>
    <x v="9"/>
  </r>
  <r>
    <x v="1"/>
    <x v="16"/>
    <x v="18"/>
    <s v="FEBRERO"/>
    <x v="0"/>
    <n v="565637.46399999992"/>
    <x v="10"/>
  </r>
  <r>
    <x v="1"/>
    <x v="3"/>
    <x v="18"/>
    <s v="FEBRERO"/>
    <x v="0"/>
    <n v="565637.46399999992"/>
    <x v="1"/>
  </r>
  <r>
    <x v="1"/>
    <x v="17"/>
    <x v="18"/>
    <s v="FEBRERO"/>
    <x v="0"/>
    <n v="565637.46399999992"/>
    <x v="11"/>
  </r>
  <r>
    <x v="0"/>
    <x v="0"/>
    <x v="19"/>
    <s v="FEBRERO"/>
    <x v="0"/>
    <n v="357000"/>
    <x v="2"/>
  </r>
  <r>
    <x v="0"/>
    <x v="0"/>
    <x v="20"/>
    <s v="FEBRERO"/>
    <x v="0"/>
    <n v="357000"/>
    <x v="0"/>
  </r>
  <r>
    <x v="0"/>
    <x v="0"/>
    <x v="21"/>
    <s v="FEBRERO"/>
    <x v="0"/>
    <n v="357000"/>
    <x v="0"/>
  </r>
  <r>
    <x v="1"/>
    <x v="4"/>
    <x v="22"/>
    <s v="MARZO"/>
    <x v="0"/>
    <n v="169932"/>
    <x v="1"/>
  </r>
  <r>
    <x v="1"/>
    <x v="5"/>
    <x v="23"/>
    <s v="ENERO"/>
    <x v="0"/>
    <n v="87346"/>
    <x v="0"/>
  </r>
  <r>
    <x v="1"/>
    <x v="5"/>
    <x v="24"/>
    <m/>
    <x v="0"/>
    <n v="715028"/>
    <x v="0"/>
  </r>
  <r>
    <x v="0"/>
    <x v="0"/>
    <x v="25"/>
    <s v="FEBRERO"/>
    <x v="0"/>
    <n v="357000"/>
    <x v="10"/>
  </r>
  <r>
    <x v="0"/>
    <x v="0"/>
    <x v="26"/>
    <s v="MARZO"/>
    <x v="0"/>
    <n v="357000"/>
    <x v="2"/>
  </r>
  <r>
    <x v="0"/>
    <x v="0"/>
    <x v="27"/>
    <s v="MARZO"/>
    <x v="0"/>
    <n v="357000"/>
    <x v="0"/>
  </r>
  <r>
    <x v="0"/>
    <x v="0"/>
    <x v="28"/>
    <s v="MARZO"/>
    <x v="0"/>
    <n v="357000"/>
    <x v="0"/>
  </r>
  <r>
    <x v="0"/>
    <x v="0"/>
    <x v="29"/>
    <s v="ABRIL"/>
    <x v="1"/>
    <n v="357000"/>
    <x v="5"/>
  </r>
  <r>
    <x v="0"/>
    <x v="0"/>
    <x v="30"/>
    <s v="ABRIL"/>
    <x v="1"/>
    <n v="357000"/>
    <x v="0"/>
  </r>
  <r>
    <x v="0"/>
    <x v="0"/>
    <x v="31"/>
    <s v="ABRIL"/>
    <x v="1"/>
    <n v="357000"/>
    <x v="12"/>
  </r>
  <r>
    <x v="0"/>
    <x v="0"/>
    <x v="32"/>
    <s v="ABRIL"/>
    <x v="1"/>
    <n v="357000"/>
    <x v="0"/>
  </r>
  <r>
    <x v="0"/>
    <x v="0"/>
    <x v="33"/>
    <s v="ABRIL"/>
    <x v="1"/>
    <n v="357000"/>
    <x v="0"/>
  </r>
  <r>
    <x v="0"/>
    <x v="0"/>
    <x v="34"/>
    <s v="ABRIL"/>
    <x v="1"/>
    <n v="357000"/>
    <x v="0"/>
  </r>
  <r>
    <x v="0"/>
    <x v="0"/>
    <x v="35"/>
    <s v="ABRIL"/>
    <x v="1"/>
    <n v="357000"/>
    <x v="12"/>
  </r>
  <r>
    <x v="1"/>
    <x v="18"/>
    <x v="36"/>
    <s v="ABRIL"/>
    <x v="1"/>
    <n v="257592"/>
    <x v="13"/>
  </r>
  <r>
    <x v="1"/>
    <x v="1"/>
    <x v="37"/>
    <s v="ABRIL"/>
    <x v="1"/>
    <n v="522990.72"/>
    <x v="0"/>
  </r>
  <r>
    <x v="0"/>
    <x v="0"/>
    <x v="38"/>
    <s v="ABRIL"/>
    <x v="1"/>
    <n v="357000"/>
    <x v="0"/>
  </r>
  <r>
    <x v="0"/>
    <x v="0"/>
    <x v="39"/>
    <s v="ABRIL"/>
    <x v="1"/>
    <n v="357000"/>
    <x v="0"/>
  </r>
  <r>
    <x v="0"/>
    <x v="0"/>
    <x v="40"/>
    <s v="ABRIL"/>
    <x v="1"/>
    <n v="357000"/>
    <x v="0"/>
  </r>
  <r>
    <x v="0"/>
    <x v="0"/>
    <x v="41"/>
    <s v="ENERO"/>
    <x v="0"/>
    <n v="357000"/>
    <x v="0"/>
  </r>
  <r>
    <x v="0"/>
    <x v="0"/>
    <x v="42"/>
    <s v="MAYO"/>
    <x v="1"/>
    <n v="357000"/>
    <x v="10"/>
  </r>
  <r>
    <x v="0"/>
    <x v="0"/>
    <x v="43"/>
    <s v="MAYO"/>
    <x v="1"/>
    <n v="357000"/>
    <x v="0"/>
  </r>
  <r>
    <x v="0"/>
    <x v="0"/>
    <x v="44"/>
    <s v="MAYO"/>
    <x v="1"/>
    <n v="357000"/>
    <x v="6"/>
  </r>
  <r>
    <x v="0"/>
    <x v="0"/>
    <x v="45"/>
    <s v="MAYO"/>
    <x v="1"/>
    <n v="357000"/>
    <x v="12"/>
  </r>
  <r>
    <x v="0"/>
    <x v="0"/>
    <x v="46"/>
    <s v="MAYO"/>
    <x v="1"/>
    <n v="357000"/>
    <x v="0"/>
  </r>
  <r>
    <x v="0"/>
    <x v="0"/>
    <x v="47"/>
    <s v="MAYO"/>
    <x v="1"/>
    <n v="357000"/>
    <x v="0"/>
  </r>
  <r>
    <x v="0"/>
    <x v="0"/>
    <x v="48"/>
    <s v="MAYO"/>
    <x v="1"/>
    <n v="357000"/>
    <x v="0"/>
  </r>
  <r>
    <x v="0"/>
    <x v="0"/>
    <x v="49"/>
    <s v="MAYO"/>
    <x v="1"/>
    <n v="357000"/>
    <x v="0"/>
  </r>
  <r>
    <x v="0"/>
    <x v="0"/>
    <x v="50"/>
    <s v="MAYO"/>
    <x v="1"/>
    <n v="357000"/>
    <x v="0"/>
  </r>
  <r>
    <x v="0"/>
    <x v="0"/>
    <x v="51"/>
    <s v="MAYO"/>
    <x v="1"/>
    <n v="357000"/>
    <x v="11"/>
  </r>
  <r>
    <x v="0"/>
    <x v="0"/>
    <x v="52"/>
    <s v="MAYO"/>
    <x v="1"/>
    <n v="357000"/>
    <x v="5"/>
  </r>
  <r>
    <x v="0"/>
    <x v="0"/>
    <x v="53"/>
    <s v="MAYO"/>
    <x v="1"/>
    <n v="357000"/>
    <x v="12"/>
  </r>
  <r>
    <x v="0"/>
    <x v="0"/>
    <x v="54"/>
    <s v="MAYO"/>
    <x v="1"/>
    <n v="357000"/>
    <x v="0"/>
  </r>
  <r>
    <x v="0"/>
    <x v="0"/>
    <x v="55"/>
    <s v="MAYO"/>
    <x v="1"/>
    <n v="357000"/>
    <x v="0"/>
  </r>
  <r>
    <x v="0"/>
    <x v="0"/>
    <x v="56"/>
    <s v="MAYO"/>
    <x v="1"/>
    <n v="357000"/>
    <x v="0"/>
  </r>
  <r>
    <x v="0"/>
    <x v="0"/>
    <x v="57"/>
    <s v="MAYO"/>
    <x v="1"/>
    <n v="357000"/>
    <x v="0"/>
  </r>
  <r>
    <x v="0"/>
    <x v="0"/>
    <x v="58"/>
    <s v="MAYO"/>
    <x v="1"/>
    <n v="357000"/>
    <x v="0"/>
  </r>
  <r>
    <x v="0"/>
    <x v="0"/>
    <x v="59"/>
    <s v="MAYO"/>
    <x v="1"/>
    <n v="357000"/>
    <x v="0"/>
  </r>
  <r>
    <x v="0"/>
    <x v="0"/>
    <x v="60"/>
    <s v="MAYO"/>
    <x v="1"/>
    <n v="357000"/>
    <x v="0"/>
  </r>
  <r>
    <x v="0"/>
    <x v="0"/>
    <x v="61"/>
    <s v="JUNIO"/>
    <x v="1"/>
    <n v="357000"/>
    <x v="0"/>
  </r>
  <r>
    <x v="0"/>
    <x v="0"/>
    <x v="62"/>
    <s v="JUNIO"/>
    <x v="1"/>
    <n v="357000"/>
    <x v="0"/>
  </r>
  <r>
    <x v="0"/>
    <x v="0"/>
    <x v="63"/>
    <s v="JUNIO"/>
    <x v="1"/>
    <n v="357000"/>
    <x v="0"/>
  </r>
  <r>
    <x v="0"/>
    <x v="0"/>
    <x v="64"/>
    <s v="JUNIO"/>
    <x v="1"/>
    <n v="357000"/>
    <x v="0"/>
  </r>
  <r>
    <x v="0"/>
    <x v="0"/>
    <x v="65"/>
    <s v="JUNIO"/>
    <x v="1"/>
    <n v="357000"/>
    <x v="0"/>
  </r>
  <r>
    <x v="0"/>
    <x v="0"/>
    <x v="66"/>
    <s v="JUNIO"/>
    <x v="1"/>
    <n v="357000"/>
    <x v="0"/>
  </r>
  <r>
    <x v="0"/>
    <x v="0"/>
    <x v="67"/>
    <s v="JUNIO"/>
    <x v="1"/>
    <n v="357000"/>
    <x v="0"/>
  </r>
  <r>
    <x v="0"/>
    <x v="0"/>
    <x v="68"/>
    <s v="JUNIO"/>
    <x v="1"/>
    <n v="357000"/>
    <x v="0"/>
  </r>
  <r>
    <x v="0"/>
    <x v="0"/>
    <x v="69"/>
    <s v="JUNIO"/>
    <x v="1"/>
    <n v="357000"/>
    <x v="12"/>
  </r>
  <r>
    <x v="1"/>
    <x v="5"/>
    <x v="70"/>
    <s v="ABRIL"/>
    <x v="1"/>
    <n v="410264"/>
    <x v="0"/>
  </r>
  <r>
    <x v="1"/>
    <x v="5"/>
    <x v="71"/>
    <s v="ABRIL"/>
    <x v="1"/>
    <n v="2714057"/>
    <x v="12"/>
  </r>
  <r>
    <x v="1"/>
    <x v="5"/>
    <x v="72"/>
    <s v="ABRIL"/>
    <x v="1"/>
    <n v="130180"/>
    <x v="0"/>
  </r>
  <r>
    <x v="1"/>
    <x v="5"/>
    <x v="73"/>
    <s v="ABRIL"/>
    <x v="1"/>
    <n v="422099"/>
    <x v="14"/>
  </r>
  <r>
    <x v="1"/>
    <x v="5"/>
    <x v="74"/>
    <m/>
    <x v="1"/>
    <n v="2915244"/>
    <x v="14"/>
  </r>
  <r>
    <x v="1"/>
    <x v="5"/>
    <x v="75"/>
    <s v="ABRIL"/>
    <x v="1"/>
    <n v="3463578"/>
    <x v="0"/>
  </r>
  <r>
    <x v="1"/>
    <x v="5"/>
    <x v="76"/>
    <s v="MAYO"/>
    <x v="1"/>
    <n v="3988243"/>
    <x v="0"/>
  </r>
  <r>
    <x v="1"/>
    <x v="5"/>
    <x v="77"/>
    <s v="MAYO"/>
    <x v="1"/>
    <n v="110456"/>
    <x v="0"/>
  </r>
  <r>
    <x v="1"/>
    <x v="5"/>
    <x v="78"/>
    <s v="MAYO"/>
    <x v="1"/>
    <n v="1313636"/>
    <x v="0"/>
  </r>
  <r>
    <x v="1"/>
    <x v="5"/>
    <x v="79"/>
    <s v="MAYO"/>
    <x v="1"/>
    <n v="3262391"/>
    <x v="12"/>
  </r>
  <r>
    <x v="1"/>
    <x v="5"/>
    <x v="80"/>
    <s v="JUNIO"/>
    <x v="1"/>
    <n v="1183455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C8:F24" firstHeaderRow="1" firstDataRow="2" firstDataCol="1"/>
  <pivotFields count="7"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dataField="1" numFmtId="164" showAll="0"/>
    <pivotField axis="axisRow" showAll="0">
      <items count="16">
        <item x="14"/>
        <item x="9"/>
        <item x="2"/>
        <item x="8"/>
        <item x="1"/>
        <item x="13"/>
        <item x="6"/>
        <item x="10"/>
        <item x="12"/>
        <item x="11"/>
        <item x="4"/>
        <item x="7"/>
        <item h="1" x="0"/>
        <item x="5"/>
        <item x="3"/>
        <item t="default"/>
      </items>
    </pivotField>
  </pivotFields>
  <rowFields count="1">
    <field x="6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Suma de MONTO TOTAL" fld="5" baseField="0" baseItem="0" numFmtId="164"/>
  </dataFields>
  <formats count="3">
    <format dxfId="20">
      <pivotArea outline="0" collapsedLevelsAreSubtotals="1" fieldPosition="0"/>
    </format>
    <format dxfId="18">
      <pivotArea dataOnly="0" labelOnly="1" fieldPosition="0">
        <references count="1">
          <reference field="4" count="0"/>
        </references>
      </pivotArea>
    </format>
    <format dxfId="1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1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B3:E103" firstHeaderRow="1" firstDataRow="2" firstDataCol="1"/>
  <pivotFields count="7">
    <pivotField axis="axisRow" showAll="0">
      <items count="3">
        <item x="0"/>
        <item x="1"/>
        <item t="default"/>
      </items>
    </pivotField>
    <pivotField axis="axisRow" showAll="0">
      <items count="20">
        <item x="15"/>
        <item x="0"/>
        <item x="4"/>
        <item x="5"/>
        <item x="14"/>
        <item x="7"/>
        <item x="3"/>
        <item x="16"/>
        <item x="6"/>
        <item x="1"/>
        <item x="8"/>
        <item x="18"/>
        <item x="11"/>
        <item x="13"/>
        <item x="12"/>
        <item x="9"/>
        <item x="2"/>
        <item x="10"/>
        <item x="17"/>
        <item t="default"/>
      </items>
    </pivotField>
    <pivotField axis="axisRow" showAll="0">
      <items count="82">
        <item x="37"/>
        <item x="33"/>
        <item x="19"/>
        <item x="57"/>
        <item x="3"/>
        <item x="2"/>
        <item x="69"/>
        <item x="38"/>
        <item x="67"/>
        <item x="34"/>
        <item x="50"/>
        <item x="1"/>
        <item x="68"/>
        <item x="46"/>
        <item x="63"/>
        <item x="13"/>
        <item x="4"/>
        <item x="22"/>
        <item x="66"/>
        <item x="45"/>
        <item x="59"/>
        <item x="26"/>
        <item x="44"/>
        <item x="42"/>
        <item x="51"/>
        <item x="52"/>
        <item x="30"/>
        <item x="43"/>
        <item x="64"/>
        <item x="54"/>
        <item x="21"/>
        <item x="61"/>
        <item x="5"/>
        <item x="53"/>
        <item x="35"/>
        <item x="36"/>
        <item x="40"/>
        <item x="18"/>
        <item x="20"/>
        <item x="31"/>
        <item x="14"/>
        <item x="10"/>
        <item x="62"/>
        <item x="16"/>
        <item x="0"/>
        <item x="25"/>
        <item x="17"/>
        <item x="60"/>
        <item x="58"/>
        <item x="29"/>
        <item x="8"/>
        <item x="9"/>
        <item x="11"/>
        <item x="48"/>
        <item x="28"/>
        <item x="41"/>
        <item x="15"/>
        <item x="65"/>
        <item x="49"/>
        <item x="6"/>
        <item x="24"/>
        <item x="76"/>
        <item x="79"/>
        <item x="75"/>
        <item x="72"/>
        <item x="71"/>
        <item x="78"/>
        <item x="73"/>
        <item x="77"/>
        <item x="80"/>
        <item x="23"/>
        <item x="7"/>
        <item x="70"/>
        <item x="74"/>
        <item x="27"/>
        <item x="39"/>
        <item x="47"/>
        <item x="56"/>
        <item x="32"/>
        <item x="55"/>
        <item x="12"/>
        <item t="default"/>
      </items>
    </pivotField>
    <pivotField showAll="0"/>
    <pivotField axis="axisCol" showAll="0">
      <items count="3">
        <item x="0"/>
        <item x="1"/>
        <item t="default"/>
      </items>
    </pivotField>
    <pivotField dataField="1" numFmtId="164" showAll="0"/>
    <pivotField axis="axisRow" showAll="0">
      <items count="16">
        <item x="14"/>
        <item x="9"/>
        <item x="2"/>
        <item x="8"/>
        <item x="1"/>
        <item x="13"/>
        <item x="6"/>
        <item x="10"/>
        <item x="12"/>
        <item x="11"/>
        <item x="4"/>
        <item x="7"/>
        <item h="1" x="0"/>
        <item x="5"/>
        <item x="3"/>
        <item t="default"/>
      </items>
    </pivotField>
  </pivotFields>
  <rowFields count="4">
    <field x="6"/>
    <field x="0"/>
    <field x="1"/>
    <field x="2"/>
  </rowFields>
  <rowItems count="99">
    <i>
      <x/>
    </i>
    <i r="1">
      <x v="1"/>
    </i>
    <i r="2">
      <x v="3"/>
    </i>
    <i r="3">
      <x v="67"/>
    </i>
    <i r="3">
      <x v="73"/>
    </i>
    <i>
      <x v="1"/>
    </i>
    <i r="1">
      <x v="1"/>
    </i>
    <i r="2">
      <x/>
    </i>
    <i r="3">
      <x v="37"/>
    </i>
    <i>
      <x v="2"/>
    </i>
    <i r="1">
      <x/>
    </i>
    <i r="2">
      <x v="1"/>
    </i>
    <i r="3">
      <x v="2"/>
    </i>
    <i r="3">
      <x v="21"/>
    </i>
    <i r="3">
      <x v="32"/>
    </i>
    <i r="3">
      <x v="43"/>
    </i>
    <i r="1">
      <x v="1"/>
    </i>
    <i r="2">
      <x v="12"/>
    </i>
    <i r="3">
      <x v="37"/>
    </i>
    <i>
      <x v="3"/>
    </i>
    <i r="1">
      <x v="1"/>
    </i>
    <i r="2">
      <x v="13"/>
    </i>
    <i r="3">
      <x v="37"/>
    </i>
    <i>
      <x v="4"/>
    </i>
    <i r="1">
      <x v="1"/>
    </i>
    <i r="2">
      <x v="2"/>
    </i>
    <i r="3">
      <x v="4"/>
    </i>
    <i r="3">
      <x v="17"/>
    </i>
    <i r="3">
      <x v="37"/>
    </i>
    <i r="2">
      <x v="6"/>
    </i>
    <i r="3">
      <x v="5"/>
    </i>
    <i r="3">
      <x v="37"/>
    </i>
    <i>
      <x v="5"/>
    </i>
    <i r="1">
      <x v="1"/>
    </i>
    <i r="2">
      <x v="11"/>
    </i>
    <i r="3">
      <x v="35"/>
    </i>
    <i>
      <x v="6"/>
    </i>
    <i r="1">
      <x/>
    </i>
    <i r="2">
      <x v="1"/>
    </i>
    <i r="3">
      <x v="22"/>
    </i>
    <i r="1">
      <x v="1"/>
    </i>
    <i r="2">
      <x v="5"/>
    </i>
    <i r="3">
      <x v="37"/>
    </i>
    <i>
      <x v="7"/>
    </i>
    <i r="1">
      <x/>
    </i>
    <i r="2">
      <x v="1"/>
    </i>
    <i r="3">
      <x v="23"/>
    </i>
    <i r="3">
      <x v="45"/>
    </i>
    <i r="1">
      <x v="1"/>
    </i>
    <i r="2">
      <x v="7"/>
    </i>
    <i r="3">
      <x v="37"/>
    </i>
    <i>
      <x v="8"/>
    </i>
    <i r="1">
      <x/>
    </i>
    <i r="2">
      <x v="1"/>
    </i>
    <i r="3">
      <x v="6"/>
    </i>
    <i r="3">
      <x v="19"/>
    </i>
    <i r="3">
      <x v="33"/>
    </i>
    <i r="3">
      <x v="34"/>
    </i>
    <i r="3">
      <x v="39"/>
    </i>
    <i r="1">
      <x v="1"/>
    </i>
    <i r="2">
      <x v="3"/>
    </i>
    <i r="3">
      <x v="62"/>
    </i>
    <i r="3">
      <x v="65"/>
    </i>
    <i>
      <x v="9"/>
    </i>
    <i r="1">
      <x/>
    </i>
    <i r="2">
      <x v="1"/>
    </i>
    <i r="3">
      <x v="24"/>
    </i>
    <i r="1">
      <x v="1"/>
    </i>
    <i r="2">
      <x v="18"/>
    </i>
    <i r="3">
      <x v="37"/>
    </i>
    <i>
      <x v="10"/>
    </i>
    <i r="1">
      <x/>
    </i>
    <i r="2">
      <x v="1"/>
    </i>
    <i r="3">
      <x v="46"/>
    </i>
    <i r="1">
      <x v="1"/>
    </i>
    <i r="2">
      <x v="4"/>
    </i>
    <i r="3">
      <x v="37"/>
    </i>
    <i>
      <x v="11"/>
    </i>
    <i r="1">
      <x v="1"/>
    </i>
    <i r="2">
      <x v="10"/>
    </i>
    <i r="3">
      <x v="37"/>
    </i>
    <i>
      <x v="13"/>
    </i>
    <i r="1">
      <x/>
    </i>
    <i r="2">
      <x v="1"/>
    </i>
    <i r="3">
      <x v="25"/>
    </i>
    <i r="3">
      <x v="49"/>
    </i>
    <i r="1">
      <x v="1"/>
    </i>
    <i r="2">
      <x v="8"/>
    </i>
    <i r="3">
      <x v="37"/>
    </i>
    <i r="2">
      <x v="14"/>
    </i>
    <i r="3">
      <x v="37"/>
    </i>
    <i>
      <x v="14"/>
    </i>
    <i r="1">
      <x/>
    </i>
    <i r="2">
      <x v="1"/>
    </i>
    <i r="3">
      <x v="40"/>
    </i>
    <i r="1">
      <x v="1"/>
    </i>
    <i r="2">
      <x v="17"/>
    </i>
    <i r="3">
      <x v="37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Suma de MONTO TOTAL" fld="5" baseField="0" baseItem="0" numFmtId="164"/>
  </dataFields>
  <formats count="3">
    <format dxfId="8">
      <pivotArea outline="0" collapsedLevelsAreSubtotals="1" fieldPosition="0"/>
    </format>
    <format dxfId="6">
      <pivotArea dataOnly="0" labelOnly="1" fieldPosition="0">
        <references count="1">
          <reference field="4" count="0"/>
        </references>
      </pivotArea>
    </format>
    <format dxfId="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25"/>
  <sheetViews>
    <sheetView showGridLines="0" tabSelected="1" workbookViewId="0">
      <selection activeCell="D27" sqref="D27"/>
    </sheetView>
  </sheetViews>
  <sheetFormatPr baseColWidth="10" defaultRowHeight="15" x14ac:dyDescent="0.25"/>
  <cols>
    <col min="3" max="3" width="22.42578125" bestFit="1" customWidth="1"/>
    <col min="4" max="4" width="22.42578125" style="3" customWidth="1"/>
    <col min="5" max="5" width="14.7109375" style="3" bestFit="1" customWidth="1"/>
    <col min="6" max="6" width="14" style="3" customWidth="1"/>
  </cols>
  <sheetData>
    <row r="1" spans="3:6" ht="60" customHeight="1" x14ac:dyDescent="0.25">
      <c r="C1" s="23" t="s">
        <v>136</v>
      </c>
      <c r="D1" s="23"/>
      <c r="E1" s="23"/>
      <c r="F1" s="23"/>
    </row>
    <row r="2" spans="3:6" ht="15.75" thickBot="1" x14ac:dyDescent="0.3"/>
    <row r="3" spans="3:6" ht="15.75" thickBot="1" x14ac:dyDescent="0.3">
      <c r="C3" s="24" t="s">
        <v>137</v>
      </c>
      <c r="D3" s="25">
        <v>23559078.879999999</v>
      </c>
      <c r="E3" s="25">
        <v>34260185.719999999</v>
      </c>
      <c r="F3" s="25">
        <v>57819264.600000001</v>
      </c>
    </row>
    <row r="4" spans="3:6" ht="15.75" thickBot="1" x14ac:dyDescent="0.3">
      <c r="D4"/>
      <c r="E4" s="26"/>
      <c r="F4" s="26"/>
    </row>
    <row r="5" spans="3:6" ht="15.75" thickBot="1" x14ac:dyDescent="0.3">
      <c r="C5" s="24" t="s">
        <v>138</v>
      </c>
      <c r="D5" s="25">
        <f>GETPIVOTDATA("MONTO TOTAL",$C$8,"TRIMESTRE","1er Trimestre")</f>
        <v>9119471.5999999978</v>
      </c>
      <c r="E5" s="25">
        <f>GETPIVOTDATA("MONTO TOTAL",$C$8,"TRIMESTRE","2do Trimestre")</f>
        <v>13141383</v>
      </c>
      <c r="F5" s="25">
        <f>GETPIVOTDATA("MONTO TOTAL",$C$8)</f>
        <v>22260854.600000001</v>
      </c>
    </row>
    <row r="6" spans="3:6" ht="18.75" x14ac:dyDescent="0.3">
      <c r="C6" s="27" t="s">
        <v>139</v>
      </c>
      <c r="D6" s="28">
        <f>D5/D3</f>
        <v>0.38708948029974921</v>
      </c>
      <c r="E6" s="28">
        <f>E5/E3</f>
        <v>0.38357594168932019</v>
      </c>
      <c r="F6" s="28">
        <f>F5/F3</f>
        <v>0.38500757064281305</v>
      </c>
    </row>
    <row r="7" spans="3:6" ht="18.75" x14ac:dyDescent="0.3">
      <c r="C7" s="27"/>
      <c r="D7" s="28"/>
      <c r="E7" s="28"/>
      <c r="F7" s="28"/>
    </row>
    <row r="8" spans="3:6" ht="14.25" customHeight="1" x14ac:dyDescent="0.25">
      <c r="C8" s="8" t="s">
        <v>135</v>
      </c>
      <c r="D8" s="8" t="s">
        <v>20</v>
      </c>
      <c r="E8"/>
      <c r="F8"/>
    </row>
    <row r="9" spans="3:6" x14ac:dyDescent="0.25">
      <c r="C9" s="8" t="s">
        <v>18</v>
      </c>
      <c r="D9" s="11" t="s">
        <v>40</v>
      </c>
      <c r="E9" s="11" t="s">
        <v>88</v>
      </c>
      <c r="F9" s="11" t="s">
        <v>19</v>
      </c>
    </row>
    <row r="10" spans="3:6" x14ac:dyDescent="0.25">
      <c r="C10" s="9" t="s">
        <v>2</v>
      </c>
      <c r="D10" s="11"/>
      <c r="E10" s="11">
        <v>3337343</v>
      </c>
      <c r="F10" s="11">
        <v>3337343</v>
      </c>
    </row>
    <row r="11" spans="3:6" x14ac:dyDescent="0.25">
      <c r="C11" s="9" t="s">
        <v>9</v>
      </c>
      <c r="D11" s="11">
        <v>565637.46399999992</v>
      </c>
      <c r="E11" s="11"/>
      <c r="F11" s="11">
        <v>565637.46399999992</v>
      </c>
    </row>
    <row r="12" spans="3:6" x14ac:dyDescent="0.25">
      <c r="C12" s="9" t="s">
        <v>0</v>
      </c>
      <c r="D12" s="11">
        <v>1916590.9933333334</v>
      </c>
      <c r="E12" s="11"/>
      <c r="F12" s="11">
        <v>1916590.9933333334</v>
      </c>
    </row>
    <row r="13" spans="3:6" x14ac:dyDescent="0.25">
      <c r="C13" s="9" t="s">
        <v>3</v>
      </c>
      <c r="D13" s="11">
        <v>488590.99333333335</v>
      </c>
      <c r="E13" s="11"/>
      <c r="F13" s="11">
        <v>488590.99333333335</v>
      </c>
    </row>
    <row r="14" spans="3:6" x14ac:dyDescent="0.25">
      <c r="C14" s="9" t="s">
        <v>12</v>
      </c>
      <c r="D14" s="11">
        <v>919459.46399999992</v>
      </c>
      <c r="E14" s="11"/>
      <c r="F14" s="11">
        <v>919459.46399999992</v>
      </c>
    </row>
    <row r="15" spans="3:6" x14ac:dyDescent="0.25">
      <c r="C15" s="9" t="s">
        <v>8</v>
      </c>
      <c r="D15" s="11"/>
      <c r="E15" s="11">
        <v>257592</v>
      </c>
      <c r="F15" s="11">
        <v>257592</v>
      </c>
    </row>
    <row r="16" spans="3:6" x14ac:dyDescent="0.25">
      <c r="C16" s="9" t="s">
        <v>4</v>
      </c>
      <c r="D16" s="11">
        <v>300568</v>
      </c>
      <c r="E16" s="11">
        <v>357000</v>
      </c>
      <c r="F16" s="11">
        <v>657568</v>
      </c>
    </row>
    <row r="17" spans="3:6" x14ac:dyDescent="0.25">
      <c r="C17" s="9" t="s">
        <v>10</v>
      </c>
      <c r="D17" s="11">
        <v>922637.46399999992</v>
      </c>
      <c r="E17" s="11">
        <v>357000</v>
      </c>
      <c r="F17" s="11">
        <v>1279637.4639999999</v>
      </c>
    </row>
    <row r="18" spans="3:6" x14ac:dyDescent="0.25">
      <c r="C18" s="9" t="s">
        <v>11</v>
      </c>
      <c r="D18" s="11"/>
      <c r="E18" s="11">
        <v>7761448</v>
      </c>
      <c r="F18" s="11">
        <v>7761448</v>
      </c>
    </row>
    <row r="19" spans="3:6" x14ac:dyDescent="0.25">
      <c r="C19" s="9" t="s">
        <v>13</v>
      </c>
      <c r="D19" s="11">
        <v>565637.46399999992</v>
      </c>
      <c r="E19" s="11">
        <v>357000</v>
      </c>
      <c r="F19" s="11">
        <v>922637.46399999992</v>
      </c>
    </row>
    <row r="20" spans="3:6" x14ac:dyDescent="0.25">
      <c r="C20" s="9" t="s">
        <v>7</v>
      </c>
      <c r="D20" s="11">
        <v>922637.46399999992</v>
      </c>
      <c r="E20" s="11"/>
      <c r="F20" s="11">
        <v>922637.46399999992</v>
      </c>
    </row>
    <row r="21" spans="3:6" x14ac:dyDescent="0.25">
      <c r="C21" s="9" t="s">
        <v>6</v>
      </c>
      <c r="D21" s="11">
        <v>484163</v>
      </c>
      <c r="E21" s="11"/>
      <c r="F21" s="11">
        <v>484163</v>
      </c>
    </row>
    <row r="22" spans="3:6" x14ac:dyDescent="0.25">
      <c r="C22" s="9" t="s">
        <v>1</v>
      </c>
      <c r="D22" s="11">
        <v>776825.9933333334</v>
      </c>
      <c r="E22" s="11">
        <v>714000</v>
      </c>
      <c r="F22" s="11">
        <v>1490825.9933333334</v>
      </c>
    </row>
    <row r="23" spans="3:6" x14ac:dyDescent="0.25">
      <c r="C23" s="9" t="s">
        <v>5</v>
      </c>
      <c r="D23" s="11">
        <v>1256723.2999999998</v>
      </c>
      <c r="E23" s="11"/>
      <c r="F23" s="11">
        <v>1256723.2999999998</v>
      </c>
    </row>
    <row r="24" spans="3:6" x14ac:dyDescent="0.25">
      <c r="C24" s="9" t="s">
        <v>19</v>
      </c>
      <c r="D24" s="11">
        <v>9119471.5999999978</v>
      </c>
      <c r="E24" s="11">
        <v>13141383</v>
      </c>
      <c r="F24" s="11">
        <v>22260854.600000001</v>
      </c>
    </row>
    <row r="25" spans="3:6" x14ac:dyDescent="0.25">
      <c r="D25"/>
      <c r="E25"/>
      <c r="F25"/>
    </row>
  </sheetData>
  <mergeCells count="1">
    <mergeCell ref="C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8"/>
  <sheetViews>
    <sheetView showGridLines="0" workbookViewId="0">
      <selection activeCell="B18" sqref="B18"/>
    </sheetView>
  </sheetViews>
  <sheetFormatPr baseColWidth="10" defaultRowHeight="15" x14ac:dyDescent="0.25"/>
  <cols>
    <col min="1" max="1" width="21" customWidth="1"/>
    <col min="2" max="2" width="59.85546875" customWidth="1"/>
    <col min="3" max="3" width="22.42578125" style="3" customWidth="1"/>
    <col min="4" max="4" width="14.7109375" style="3" bestFit="1" customWidth="1"/>
    <col min="5" max="5" width="14" style="3" customWidth="1"/>
  </cols>
  <sheetData>
    <row r="1" spans="2:5" ht="67.5" customHeight="1" x14ac:dyDescent="0.25">
      <c r="B1" s="30" t="s">
        <v>140</v>
      </c>
      <c r="C1" s="30"/>
      <c r="D1" s="30"/>
      <c r="E1" s="30"/>
    </row>
    <row r="3" spans="2:5" x14ac:dyDescent="0.25">
      <c r="B3" s="8" t="s">
        <v>135</v>
      </c>
      <c r="C3" s="8" t="s">
        <v>20</v>
      </c>
      <c r="D3"/>
      <c r="E3"/>
    </row>
    <row r="4" spans="2:5" x14ac:dyDescent="0.25">
      <c r="B4" s="8" t="s">
        <v>18</v>
      </c>
      <c r="C4" s="11" t="s">
        <v>40</v>
      </c>
      <c r="D4" s="11" t="s">
        <v>88</v>
      </c>
      <c r="E4" s="11" t="s">
        <v>19</v>
      </c>
    </row>
    <row r="5" spans="2:5" x14ac:dyDescent="0.25">
      <c r="B5" s="9" t="s">
        <v>2</v>
      </c>
      <c r="C5" s="11"/>
      <c r="D5" s="11">
        <v>3337343</v>
      </c>
      <c r="E5" s="11">
        <v>3337343</v>
      </c>
    </row>
    <row r="6" spans="2:5" x14ac:dyDescent="0.25">
      <c r="B6" s="10" t="s">
        <v>41</v>
      </c>
      <c r="C6" s="11"/>
      <c r="D6" s="11">
        <v>3337343</v>
      </c>
      <c r="E6" s="11">
        <v>3337343</v>
      </c>
    </row>
    <row r="7" spans="2:5" x14ac:dyDescent="0.25">
      <c r="B7" s="12" t="s">
        <v>49</v>
      </c>
      <c r="C7" s="11"/>
      <c r="D7" s="11">
        <v>3337343</v>
      </c>
      <c r="E7" s="11">
        <v>3337343</v>
      </c>
    </row>
    <row r="8" spans="2:5" x14ac:dyDescent="0.25">
      <c r="B8" s="29" t="s">
        <v>24</v>
      </c>
      <c r="C8" s="11"/>
      <c r="D8" s="11">
        <v>422099</v>
      </c>
      <c r="E8" s="11">
        <v>422099</v>
      </c>
    </row>
    <row r="9" spans="2:5" x14ac:dyDescent="0.25">
      <c r="B9" s="29" t="s">
        <v>26</v>
      </c>
      <c r="C9" s="11"/>
      <c r="D9" s="11">
        <v>2915244</v>
      </c>
      <c r="E9" s="11">
        <v>2915244</v>
      </c>
    </row>
    <row r="10" spans="2:5" x14ac:dyDescent="0.25">
      <c r="B10" s="9" t="s">
        <v>9</v>
      </c>
      <c r="C10" s="11">
        <v>565637.46399999992</v>
      </c>
      <c r="D10" s="11"/>
      <c r="E10" s="11">
        <v>565637.46399999992</v>
      </c>
    </row>
    <row r="11" spans="2:5" x14ac:dyDescent="0.25">
      <c r="B11" s="10" t="s">
        <v>41</v>
      </c>
      <c r="C11" s="11">
        <v>565637.46399999992</v>
      </c>
      <c r="D11" s="11"/>
      <c r="E11" s="11">
        <v>565637.46399999992</v>
      </c>
    </row>
    <row r="12" spans="2:5" x14ac:dyDescent="0.25">
      <c r="B12" s="12" t="s">
        <v>72</v>
      </c>
      <c r="C12" s="11">
        <v>565637.46399999992</v>
      </c>
      <c r="D12" s="11"/>
      <c r="E12" s="11">
        <v>565637.46399999992</v>
      </c>
    </row>
    <row r="13" spans="2:5" x14ac:dyDescent="0.25">
      <c r="B13" s="29" t="s">
        <v>63</v>
      </c>
      <c r="C13" s="11">
        <v>565637.46399999992</v>
      </c>
      <c r="D13" s="11"/>
      <c r="E13" s="11">
        <v>565637.46399999992</v>
      </c>
    </row>
    <row r="14" spans="2:5" x14ac:dyDescent="0.25">
      <c r="B14" s="9" t="s">
        <v>0</v>
      </c>
      <c r="C14" s="11">
        <v>1916590.9933333334</v>
      </c>
      <c r="D14" s="11"/>
      <c r="E14" s="11">
        <v>1916590.9933333334</v>
      </c>
    </row>
    <row r="15" spans="2:5" x14ac:dyDescent="0.25">
      <c r="B15" s="10" t="s">
        <v>36</v>
      </c>
      <c r="C15" s="11">
        <v>1428000</v>
      </c>
      <c r="D15" s="11"/>
      <c r="E15" s="11">
        <v>1428000</v>
      </c>
    </row>
    <row r="16" spans="2:5" x14ac:dyDescent="0.25">
      <c r="B16" s="12" t="s">
        <v>37</v>
      </c>
      <c r="C16" s="11">
        <v>1428000</v>
      </c>
      <c r="D16" s="11"/>
      <c r="E16" s="11">
        <v>1428000</v>
      </c>
    </row>
    <row r="17" spans="2:5" x14ac:dyDescent="0.25">
      <c r="B17" s="29" t="s">
        <v>75</v>
      </c>
      <c r="C17" s="11">
        <v>357000</v>
      </c>
      <c r="D17" s="11"/>
      <c r="E17" s="11">
        <v>357000</v>
      </c>
    </row>
    <row r="18" spans="2:5" x14ac:dyDescent="0.25">
      <c r="B18" s="29" t="s">
        <v>83</v>
      </c>
      <c r="C18" s="11">
        <v>357000</v>
      </c>
      <c r="D18" s="11"/>
      <c r="E18" s="11">
        <v>357000</v>
      </c>
    </row>
    <row r="19" spans="2:5" x14ac:dyDescent="0.25">
      <c r="B19" s="29" t="s">
        <v>48</v>
      </c>
      <c r="C19" s="11">
        <v>357000</v>
      </c>
      <c r="D19" s="11"/>
      <c r="E19" s="11">
        <v>357000</v>
      </c>
    </row>
    <row r="20" spans="2:5" x14ac:dyDescent="0.25">
      <c r="B20" s="29" t="s">
        <v>60</v>
      </c>
      <c r="C20" s="11">
        <v>357000</v>
      </c>
      <c r="D20" s="11"/>
      <c r="E20" s="11">
        <v>357000</v>
      </c>
    </row>
    <row r="21" spans="2:5" x14ac:dyDescent="0.25">
      <c r="B21" s="10" t="s">
        <v>41</v>
      </c>
      <c r="C21" s="11">
        <v>488590.99333333335</v>
      </c>
      <c r="D21" s="11"/>
      <c r="E21" s="11">
        <v>488590.99333333335</v>
      </c>
    </row>
    <row r="22" spans="2:5" x14ac:dyDescent="0.25">
      <c r="B22" s="12" t="s">
        <v>68</v>
      </c>
      <c r="C22" s="11">
        <v>488590.99333333335</v>
      </c>
      <c r="D22" s="11"/>
      <c r="E22" s="11">
        <v>488590.99333333335</v>
      </c>
    </row>
    <row r="23" spans="2:5" x14ac:dyDescent="0.25">
      <c r="B23" s="29" t="s">
        <v>63</v>
      </c>
      <c r="C23" s="11">
        <v>488590.99333333335</v>
      </c>
      <c r="D23" s="11"/>
      <c r="E23" s="11">
        <v>488590.99333333335</v>
      </c>
    </row>
    <row r="24" spans="2:5" x14ac:dyDescent="0.25">
      <c r="B24" s="9" t="s">
        <v>3</v>
      </c>
      <c r="C24" s="11">
        <v>488590.99333333335</v>
      </c>
      <c r="D24" s="11"/>
      <c r="E24" s="11">
        <v>488590.99333333335</v>
      </c>
    </row>
    <row r="25" spans="2:5" x14ac:dyDescent="0.25">
      <c r="B25" s="10" t="s">
        <v>41</v>
      </c>
      <c r="C25" s="11">
        <v>488590.99333333335</v>
      </c>
      <c r="D25" s="11"/>
      <c r="E25" s="11">
        <v>488590.99333333335</v>
      </c>
    </row>
    <row r="26" spans="2:5" x14ac:dyDescent="0.25">
      <c r="B26" s="12" t="s">
        <v>70</v>
      </c>
      <c r="C26" s="11">
        <v>488590.99333333335</v>
      </c>
      <c r="D26" s="11"/>
      <c r="E26" s="11">
        <v>488590.99333333335</v>
      </c>
    </row>
    <row r="27" spans="2:5" x14ac:dyDescent="0.25">
      <c r="B27" s="29" t="s">
        <v>63</v>
      </c>
      <c r="C27" s="11">
        <v>488590.99333333335</v>
      </c>
      <c r="D27" s="11"/>
      <c r="E27" s="11">
        <v>488590.99333333335</v>
      </c>
    </row>
    <row r="28" spans="2:5" x14ac:dyDescent="0.25">
      <c r="B28" s="9" t="s">
        <v>12</v>
      </c>
      <c r="C28" s="11">
        <v>919459.46399999992</v>
      </c>
      <c r="D28" s="11"/>
      <c r="E28" s="11">
        <v>919459.46399999992</v>
      </c>
    </row>
    <row r="29" spans="2:5" x14ac:dyDescent="0.25">
      <c r="B29" s="10" t="s">
        <v>41</v>
      </c>
      <c r="C29" s="11">
        <v>919459.46399999992</v>
      </c>
      <c r="D29" s="11"/>
      <c r="E29" s="11">
        <v>919459.46399999992</v>
      </c>
    </row>
    <row r="30" spans="2:5" x14ac:dyDescent="0.25">
      <c r="B30" s="12" t="s">
        <v>46</v>
      </c>
      <c r="C30" s="11">
        <v>309197</v>
      </c>
      <c r="D30" s="11"/>
      <c r="E30" s="11">
        <v>309197</v>
      </c>
    </row>
    <row r="31" spans="2:5" x14ac:dyDescent="0.25">
      <c r="B31" s="29" t="s">
        <v>16</v>
      </c>
      <c r="C31" s="11">
        <v>65345</v>
      </c>
      <c r="D31" s="11"/>
      <c r="E31" s="11">
        <v>65345</v>
      </c>
    </row>
    <row r="32" spans="2:5" x14ac:dyDescent="0.25">
      <c r="B32" s="29" t="s">
        <v>78</v>
      </c>
      <c r="C32" s="11">
        <v>169932</v>
      </c>
      <c r="D32" s="11"/>
      <c r="E32" s="11">
        <v>169932</v>
      </c>
    </row>
    <row r="33" spans="2:5" x14ac:dyDescent="0.25">
      <c r="B33" s="29" t="s">
        <v>63</v>
      </c>
      <c r="C33" s="11">
        <v>73920</v>
      </c>
      <c r="D33" s="11"/>
      <c r="E33" s="11">
        <v>73920</v>
      </c>
    </row>
    <row r="34" spans="2:5" x14ac:dyDescent="0.25">
      <c r="B34" s="12" t="s">
        <v>45</v>
      </c>
      <c r="C34" s="11">
        <v>610262.46399999992</v>
      </c>
      <c r="D34" s="11"/>
      <c r="E34" s="11">
        <v>610262.46399999992</v>
      </c>
    </row>
    <row r="35" spans="2:5" x14ac:dyDescent="0.25">
      <c r="B35" s="29" t="s">
        <v>15</v>
      </c>
      <c r="C35" s="11">
        <v>44625</v>
      </c>
      <c r="D35" s="11"/>
      <c r="E35" s="11">
        <v>44625</v>
      </c>
    </row>
    <row r="36" spans="2:5" x14ac:dyDescent="0.25">
      <c r="B36" s="29" t="s">
        <v>63</v>
      </c>
      <c r="C36" s="11">
        <v>565637.46399999992</v>
      </c>
      <c r="D36" s="11"/>
      <c r="E36" s="11">
        <v>565637.46399999992</v>
      </c>
    </row>
    <row r="37" spans="2:5" x14ac:dyDescent="0.25">
      <c r="B37" s="9" t="s">
        <v>8</v>
      </c>
      <c r="C37" s="11"/>
      <c r="D37" s="11">
        <v>257592</v>
      </c>
      <c r="E37" s="11">
        <v>257592</v>
      </c>
    </row>
    <row r="38" spans="2:5" x14ac:dyDescent="0.25">
      <c r="B38" s="10" t="s">
        <v>41</v>
      </c>
      <c r="C38" s="11"/>
      <c r="D38" s="11">
        <v>257592</v>
      </c>
      <c r="E38" s="11">
        <v>257592</v>
      </c>
    </row>
    <row r="39" spans="2:5" x14ac:dyDescent="0.25">
      <c r="B39" s="12" t="s">
        <v>86</v>
      </c>
      <c r="C39" s="11"/>
      <c r="D39" s="11">
        <v>257592</v>
      </c>
      <c r="E39" s="11">
        <v>257592</v>
      </c>
    </row>
    <row r="40" spans="2:5" x14ac:dyDescent="0.25">
      <c r="B40" s="29" t="s">
        <v>99</v>
      </c>
      <c r="C40" s="11"/>
      <c r="D40" s="11">
        <v>257592</v>
      </c>
      <c r="E40" s="11">
        <v>257592</v>
      </c>
    </row>
    <row r="41" spans="2:5" x14ac:dyDescent="0.25">
      <c r="B41" s="9" t="s">
        <v>4</v>
      </c>
      <c r="C41" s="11">
        <v>300568</v>
      </c>
      <c r="D41" s="11">
        <v>357000</v>
      </c>
      <c r="E41" s="11">
        <v>657568</v>
      </c>
    </row>
    <row r="42" spans="2:5" x14ac:dyDescent="0.25">
      <c r="B42" s="10" t="s">
        <v>36</v>
      </c>
      <c r="C42" s="11"/>
      <c r="D42" s="11">
        <v>357000</v>
      </c>
      <c r="E42" s="11">
        <v>357000</v>
      </c>
    </row>
    <row r="43" spans="2:5" x14ac:dyDescent="0.25">
      <c r="B43" s="12" t="s">
        <v>37</v>
      </c>
      <c r="C43" s="11"/>
      <c r="D43" s="11">
        <v>357000</v>
      </c>
      <c r="E43" s="11">
        <v>357000</v>
      </c>
    </row>
    <row r="44" spans="2:5" x14ac:dyDescent="0.25">
      <c r="B44" s="29" t="s">
        <v>107</v>
      </c>
      <c r="C44" s="11"/>
      <c r="D44" s="11">
        <v>357000</v>
      </c>
      <c r="E44" s="11">
        <v>357000</v>
      </c>
    </row>
    <row r="45" spans="2:5" x14ac:dyDescent="0.25">
      <c r="B45" s="10" t="s">
        <v>41</v>
      </c>
      <c r="C45" s="11">
        <v>300568</v>
      </c>
      <c r="D45" s="11"/>
      <c r="E45" s="11">
        <v>300568</v>
      </c>
    </row>
    <row r="46" spans="2:5" x14ac:dyDescent="0.25">
      <c r="B46" s="12" t="s">
        <v>64</v>
      </c>
      <c r="C46" s="11">
        <v>300568</v>
      </c>
      <c r="D46" s="11"/>
      <c r="E46" s="11">
        <v>300568</v>
      </c>
    </row>
    <row r="47" spans="2:5" x14ac:dyDescent="0.25">
      <c r="B47" s="29" t="s">
        <v>63</v>
      </c>
      <c r="C47" s="11">
        <v>300568</v>
      </c>
      <c r="D47" s="11"/>
      <c r="E47" s="11">
        <v>300568</v>
      </c>
    </row>
    <row r="48" spans="2:5" x14ac:dyDescent="0.25">
      <c r="B48" s="9" t="s">
        <v>10</v>
      </c>
      <c r="C48" s="11">
        <v>922637.46399999992</v>
      </c>
      <c r="D48" s="11">
        <v>357000</v>
      </c>
      <c r="E48" s="11">
        <v>1279637.4639999999</v>
      </c>
    </row>
    <row r="49" spans="2:5" x14ac:dyDescent="0.25">
      <c r="B49" s="10" t="s">
        <v>36</v>
      </c>
      <c r="C49" s="11">
        <v>357000</v>
      </c>
      <c r="D49" s="11">
        <v>357000</v>
      </c>
      <c r="E49" s="11">
        <v>714000</v>
      </c>
    </row>
    <row r="50" spans="2:5" x14ac:dyDescent="0.25">
      <c r="B50" s="12" t="s">
        <v>37</v>
      </c>
      <c r="C50" s="11">
        <v>357000</v>
      </c>
      <c r="D50" s="11">
        <v>357000</v>
      </c>
      <c r="E50" s="11">
        <v>714000</v>
      </c>
    </row>
    <row r="51" spans="2:5" x14ac:dyDescent="0.25">
      <c r="B51" s="29" t="s">
        <v>105</v>
      </c>
      <c r="C51" s="11"/>
      <c r="D51" s="11">
        <v>357000</v>
      </c>
      <c r="E51" s="11">
        <v>357000</v>
      </c>
    </row>
    <row r="52" spans="2:5" x14ac:dyDescent="0.25">
      <c r="B52" s="29" t="s">
        <v>82</v>
      </c>
      <c r="C52" s="11">
        <v>357000</v>
      </c>
      <c r="D52" s="11"/>
      <c r="E52" s="11">
        <v>357000</v>
      </c>
    </row>
    <row r="53" spans="2:5" x14ac:dyDescent="0.25">
      <c r="B53" s="10" t="s">
        <v>41</v>
      </c>
      <c r="C53" s="11">
        <v>565637.46399999992</v>
      </c>
      <c r="D53" s="11"/>
      <c r="E53" s="11">
        <v>565637.46399999992</v>
      </c>
    </row>
    <row r="54" spans="2:5" x14ac:dyDescent="0.25">
      <c r="B54" s="12" t="s">
        <v>73</v>
      </c>
      <c r="C54" s="11">
        <v>565637.46399999992</v>
      </c>
      <c r="D54" s="11"/>
      <c r="E54" s="11">
        <v>565637.46399999992</v>
      </c>
    </row>
    <row r="55" spans="2:5" x14ac:dyDescent="0.25">
      <c r="B55" s="29" t="s">
        <v>63</v>
      </c>
      <c r="C55" s="11">
        <v>565637.46399999992</v>
      </c>
      <c r="D55" s="11"/>
      <c r="E55" s="11">
        <v>565637.46399999992</v>
      </c>
    </row>
    <row r="56" spans="2:5" x14ac:dyDescent="0.25">
      <c r="B56" s="9" t="s">
        <v>11</v>
      </c>
      <c r="C56" s="11"/>
      <c r="D56" s="11">
        <v>7761448</v>
      </c>
      <c r="E56" s="11">
        <v>7761448</v>
      </c>
    </row>
    <row r="57" spans="2:5" x14ac:dyDescent="0.25">
      <c r="B57" s="10" t="s">
        <v>36</v>
      </c>
      <c r="C57" s="11"/>
      <c r="D57" s="11">
        <v>1785000</v>
      </c>
      <c r="E57" s="11">
        <v>1785000</v>
      </c>
    </row>
    <row r="58" spans="2:5" x14ac:dyDescent="0.25">
      <c r="B58" s="12" t="s">
        <v>37</v>
      </c>
      <c r="C58" s="11"/>
      <c r="D58" s="11">
        <v>1785000</v>
      </c>
      <c r="E58" s="11">
        <v>1785000</v>
      </c>
    </row>
    <row r="59" spans="2:5" x14ac:dyDescent="0.25">
      <c r="B59" s="29" t="s">
        <v>132</v>
      </c>
      <c r="C59" s="11"/>
      <c r="D59" s="11">
        <v>357000</v>
      </c>
      <c r="E59" s="11">
        <v>357000</v>
      </c>
    </row>
    <row r="60" spans="2:5" x14ac:dyDescent="0.25">
      <c r="B60" s="29" t="s">
        <v>108</v>
      </c>
      <c r="C60" s="11"/>
      <c r="D60" s="11">
        <v>357000</v>
      </c>
      <c r="E60" s="11">
        <v>357000</v>
      </c>
    </row>
    <row r="61" spans="2:5" x14ac:dyDescent="0.25">
      <c r="B61" s="29" t="s">
        <v>116</v>
      </c>
      <c r="C61" s="11"/>
      <c r="D61" s="11">
        <v>357000</v>
      </c>
      <c r="E61" s="11">
        <v>357000</v>
      </c>
    </row>
    <row r="62" spans="2:5" x14ac:dyDescent="0.25">
      <c r="B62" s="29" t="s">
        <v>98</v>
      </c>
      <c r="C62" s="11"/>
      <c r="D62" s="11">
        <v>357000</v>
      </c>
      <c r="E62" s="11">
        <v>357000</v>
      </c>
    </row>
    <row r="63" spans="2:5" x14ac:dyDescent="0.25">
      <c r="B63" s="29" t="s">
        <v>94</v>
      </c>
      <c r="C63" s="11"/>
      <c r="D63" s="11">
        <v>357000</v>
      </c>
      <c r="E63" s="11">
        <v>357000</v>
      </c>
    </row>
    <row r="64" spans="2:5" x14ac:dyDescent="0.25">
      <c r="B64" s="10" t="s">
        <v>41</v>
      </c>
      <c r="C64" s="11"/>
      <c r="D64" s="11">
        <v>5976448</v>
      </c>
      <c r="E64" s="11">
        <v>5976448</v>
      </c>
    </row>
    <row r="65" spans="2:5" x14ac:dyDescent="0.25">
      <c r="B65" s="12" t="s">
        <v>49</v>
      </c>
      <c r="C65" s="11"/>
      <c r="D65" s="11">
        <v>5976448</v>
      </c>
      <c r="E65" s="11">
        <v>5976448</v>
      </c>
    </row>
    <row r="66" spans="2:5" x14ac:dyDescent="0.25">
      <c r="B66" s="29" t="s">
        <v>29</v>
      </c>
      <c r="C66" s="11"/>
      <c r="D66" s="11">
        <v>3262391</v>
      </c>
      <c r="E66" s="11">
        <v>3262391</v>
      </c>
    </row>
    <row r="67" spans="2:5" x14ac:dyDescent="0.25">
      <c r="B67" s="29" t="s">
        <v>23</v>
      </c>
      <c r="C67" s="11"/>
      <c r="D67" s="11">
        <v>2714057</v>
      </c>
      <c r="E67" s="11">
        <v>2714057</v>
      </c>
    </row>
    <row r="68" spans="2:5" x14ac:dyDescent="0.25">
      <c r="B68" s="9" t="s">
        <v>13</v>
      </c>
      <c r="C68" s="11">
        <v>565637.46399999992</v>
      </c>
      <c r="D68" s="11">
        <v>357000</v>
      </c>
      <c r="E68" s="11">
        <v>922637.46399999992</v>
      </c>
    </row>
    <row r="69" spans="2:5" x14ac:dyDescent="0.25">
      <c r="B69" s="10" t="s">
        <v>36</v>
      </c>
      <c r="C69" s="11"/>
      <c r="D69" s="11">
        <v>357000</v>
      </c>
      <c r="E69" s="11">
        <v>357000</v>
      </c>
    </row>
    <row r="70" spans="2:5" x14ac:dyDescent="0.25">
      <c r="B70" s="12" t="s">
        <v>37</v>
      </c>
      <c r="C70" s="11"/>
      <c r="D70" s="11">
        <v>357000</v>
      </c>
      <c r="E70" s="11">
        <v>357000</v>
      </c>
    </row>
    <row r="71" spans="2:5" x14ac:dyDescent="0.25">
      <c r="B71" s="29" t="s">
        <v>114</v>
      </c>
      <c r="C71" s="11"/>
      <c r="D71" s="11">
        <v>357000</v>
      </c>
      <c r="E71" s="11">
        <v>357000</v>
      </c>
    </row>
    <row r="72" spans="2:5" x14ac:dyDescent="0.25">
      <c r="B72" s="10" t="s">
        <v>41</v>
      </c>
      <c r="C72" s="11">
        <v>565637.46399999992</v>
      </c>
      <c r="D72" s="11"/>
      <c r="E72" s="11">
        <v>565637.46399999992</v>
      </c>
    </row>
    <row r="73" spans="2:5" x14ac:dyDescent="0.25">
      <c r="B73" s="12" t="s">
        <v>74</v>
      </c>
      <c r="C73" s="11">
        <v>565637.46399999992</v>
      </c>
      <c r="D73" s="11"/>
      <c r="E73" s="11">
        <v>565637.46399999992</v>
      </c>
    </row>
    <row r="74" spans="2:5" x14ac:dyDescent="0.25">
      <c r="B74" s="29" t="s">
        <v>63</v>
      </c>
      <c r="C74" s="11">
        <v>565637.46399999992</v>
      </c>
      <c r="D74" s="11"/>
      <c r="E74" s="11">
        <v>565637.46399999992</v>
      </c>
    </row>
    <row r="75" spans="2:5" x14ac:dyDescent="0.25">
      <c r="B75" s="9" t="s">
        <v>7</v>
      </c>
      <c r="C75" s="11">
        <v>922637.46399999992</v>
      </c>
      <c r="D75" s="11"/>
      <c r="E75" s="11">
        <v>922637.46399999992</v>
      </c>
    </row>
    <row r="76" spans="2:5" x14ac:dyDescent="0.25">
      <c r="B76" s="10" t="s">
        <v>36</v>
      </c>
      <c r="C76" s="11">
        <v>357000</v>
      </c>
      <c r="D76" s="11"/>
      <c r="E76" s="11">
        <v>357000</v>
      </c>
    </row>
    <row r="77" spans="2:5" x14ac:dyDescent="0.25">
      <c r="B77" s="12" t="s">
        <v>37</v>
      </c>
      <c r="C77" s="11">
        <v>357000</v>
      </c>
      <c r="D77" s="11"/>
      <c r="E77" s="11">
        <v>357000</v>
      </c>
    </row>
    <row r="78" spans="2:5" x14ac:dyDescent="0.25">
      <c r="B78" s="29" t="s">
        <v>61</v>
      </c>
      <c r="C78" s="11">
        <v>357000</v>
      </c>
      <c r="D78" s="11"/>
      <c r="E78" s="11">
        <v>357000</v>
      </c>
    </row>
    <row r="79" spans="2:5" x14ac:dyDescent="0.25">
      <c r="B79" s="10" t="s">
        <v>41</v>
      </c>
      <c r="C79" s="11">
        <v>565637.46399999992</v>
      </c>
      <c r="D79" s="11"/>
      <c r="E79" s="11">
        <v>565637.46399999992</v>
      </c>
    </row>
    <row r="80" spans="2:5" x14ac:dyDescent="0.25">
      <c r="B80" s="12" t="s">
        <v>71</v>
      </c>
      <c r="C80" s="11">
        <v>565637.46399999992</v>
      </c>
      <c r="D80" s="11"/>
      <c r="E80" s="11">
        <v>565637.46399999992</v>
      </c>
    </row>
    <row r="81" spans="2:5" x14ac:dyDescent="0.25">
      <c r="B81" s="29" t="s">
        <v>63</v>
      </c>
      <c r="C81" s="11">
        <v>565637.46399999992</v>
      </c>
      <c r="D81" s="11"/>
      <c r="E81" s="11">
        <v>565637.46399999992</v>
      </c>
    </row>
    <row r="82" spans="2:5" x14ac:dyDescent="0.25">
      <c r="B82" s="9" t="s">
        <v>6</v>
      </c>
      <c r="C82" s="11">
        <v>484163</v>
      </c>
      <c r="D82" s="11"/>
      <c r="E82" s="11">
        <v>484163</v>
      </c>
    </row>
    <row r="83" spans="2:5" x14ac:dyDescent="0.25">
      <c r="B83" s="10" t="s">
        <v>41</v>
      </c>
      <c r="C83" s="11">
        <v>484163</v>
      </c>
      <c r="D83" s="11"/>
      <c r="E83" s="11">
        <v>484163</v>
      </c>
    </row>
    <row r="84" spans="2:5" x14ac:dyDescent="0.25">
      <c r="B84" s="12" t="s">
        <v>65</v>
      </c>
      <c r="C84" s="11">
        <v>484163</v>
      </c>
      <c r="D84" s="11"/>
      <c r="E84" s="11">
        <v>484163</v>
      </c>
    </row>
    <row r="85" spans="2:5" x14ac:dyDescent="0.25">
      <c r="B85" s="29" t="s">
        <v>63</v>
      </c>
      <c r="C85" s="11">
        <v>484163</v>
      </c>
      <c r="D85" s="11"/>
      <c r="E85" s="11">
        <v>484163</v>
      </c>
    </row>
    <row r="86" spans="2:5" x14ac:dyDescent="0.25">
      <c r="B86" s="9" t="s">
        <v>1</v>
      </c>
      <c r="C86" s="11">
        <v>776825.9933333334</v>
      </c>
      <c r="D86" s="11">
        <v>714000</v>
      </c>
      <c r="E86" s="11">
        <v>1490825.9933333334</v>
      </c>
    </row>
    <row r="87" spans="2:5" x14ac:dyDescent="0.25">
      <c r="B87" s="10" t="s">
        <v>36</v>
      </c>
      <c r="C87" s="11"/>
      <c r="D87" s="11">
        <v>714000</v>
      </c>
      <c r="E87" s="11">
        <v>714000</v>
      </c>
    </row>
    <row r="88" spans="2:5" x14ac:dyDescent="0.25">
      <c r="B88" s="12" t="s">
        <v>37</v>
      </c>
      <c r="C88" s="11"/>
      <c r="D88" s="11">
        <v>714000</v>
      </c>
      <c r="E88" s="11">
        <v>714000</v>
      </c>
    </row>
    <row r="89" spans="2:5" x14ac:dyDescent="0.25">
      <c r="B89" s="29" t="s">
        <v>115</v>
      </c>
      <c r="C89" s="11"/>
      <c r="D89" s="11">
        <v>357000</v>
      </c>
      <c r="E89" s="11">
        <v>357000</v>
      </c>
    </row>
    <row r="90" spans="2:5" x14ac:dyDescent="0.25">
      <c r="B90" s="29" t="s">
        <v>92</v>
      </c>
      <c r="C90" s="11"/>
      <c r="D90" s="11">
        <v>357000</v>
      </c>
      <c r="E90" s="11">
        <v>357000</v>
      </c>
    </row>
    <row r="91" spans="2:5" x14ac:dyDescent="0.25">
      <c r="B91" s="10" t="s">
        <v>41</v>
      </c>
      <c r="C91" s="11">
        <v>776825.9933333334</v>
      </c>
      <c r="D91" s="11"/>
      <c r="E91" s="11">
        <v>776825.9933333334</v>
      </c>
    </row>
    <row r="92" spans="2:5" x14ac:dyDescent="0.25">
      <c r="B92" s="12" t="s">
        <v>62</v>
      </c>
      <c r="C92" s="11">
        <v>288235</v>
      </c>
      <c r="D92" s="11"/>
      <c r="E92" s="11">
        <v>288235</v>
      </c>
    </row>
    <row r="93" spans="2:5" x14ac:dyDescent="0.25">
      <c r="B93" s="29" t="s">
        <v>63</v>
      </c>
      <c r="C93" s="11">
        <v>288235</v>
      </c>
      <c r="D93" s="11"/>
      <c r="E93" s="11">
        <v>288235</v>
      </c>
    </row>
    <row r="94" spans="2:5" x14ac:dyDescent="0.25">
      <c r="B94" s="12" t="s">
        <v>69</v>
      </c>
      <c r="C94" s="11">
        <v>488590.99333333335</v>
      </c>
      <c r="D94" s="11"/>
      <c r="E94" s="11">
        <v>488590.99333333335</v>
      </c>
    </row>
    <row r="95" spans="2:5" x14ac:dyDescent="0.25">
      <c r="B95" s="29" t="s">
        <v>63</v>
      </c>
      <c r="C95" s="11">
        <v>488590.99333333335</v>
      </c>
      <c r="D95" s="11"/>
      <c r="E95" s="11">
        <v>488590.99333333335</v>
      </c>
    </row>
    <row r="96" spans="2:5" x14ac:dyDescent="0.25">
      <c r="B96" s="9" t="s">
        <v>5</v>
      </c>
      <c r="C96" s="11">
        <v>1256723.2999999998</v>
      </c>
      <c r="D96" s="11"/>
      <c r="E96" s="11">
        <v>1256723.2999999998</v>
      </c>
    </row>
    <row r="97" spans="2:5" x14ac:dyDescent="0.25">
      <c r="B97" s="10" t="s">
        <v>36</v>
      </c>
      <c r="C97" s="11">
        <v>357000</v>
      </c>
      <c r="D97" s="11"/>
      <c r="E97" s="11">
        <v>357000</v>
      </c>
    </row>
    <row r="98" spans="2:5" x14ac:dyDescent="0.25">
      <c r="B98" s="12" t="s">
        <v>37</v>
      </c>
      <c r="C98" s="11">
        <v>357000</v>
      </c>
      <c r="D98" s="11"/>
      <c r="E98" s="11">
        <v>357000</v>
      </c>
    </row>
    <row r="99" spans="2:5" x14ac:dyDescent="0.25">
      <c r="B99" s="29" t="s">
        <v>58</v>
      </c>
      <c r="C99" s="11">
        <v>357000</v>
      </c>
      <c r="D99" s="11"/>
      <c r="E99" s="11">
        <v>357000</v>
      </c>
    </row>
    <row r="100" spans="2:5" x14ac:dyDescent="0.25">
      <c r="B100" s="10" t="s">
        <v>41</v>
      </c>
      <c r="C100" s="11">
        <v>899723.29999999993</v>
      </c>
      <c r="D100" s="11"/>
      <c r="E100" s="11">
        <v>899723.29999999993</v>
      </c>
    </row>
    <row r="101" spans="2:5" x14ac:dyDescent="0.25">
      <c r="B101" s="12" t="s">
        <v>67</v>
      </c>
      <c r="C101" s="11">
        <v>899723.29999999993</v>
      </c>
      <c r="D101" s="11"/>
      <c r="E101" s="11">
        <v>899723.29999999993</v>
      </c>
    </row>
    <row r="102" spans="2:5" x14ac:dyDescent="0.25">
      <c r="B102" s="29" t="s">
        <v>63</v>
      </c>
      <c r="C102" s="11">
        <v>899723.29999999993</v>
      </c>
      <c r="D102" s="11"/>
      <c r="E102" s="11">
        <v>899723.29999999993</v>
      </c>
    </row>
    <row r="103" spans="2:5" x14ac:dyDescent="0.25">
      <c r="B103" s="9" t="s">
        <v>19</v>
      </c>
      <c r="C103" s="11">
        <v>9119471.5999999996</v>
      </c>
      <c r="D103" s="11">
        <v>13141383</v>
      </c>
      <c r="E103" s="11">
        <v>22260854.600000001</v>
      </c>
    </row>
    <row r="104" spans="2:5" x14ac:dyDescent="0.25">
      <c r="C104"/>
      <c r="D104"/>
      <c r="E104"/>
    </row>
    <row r="105" spans="2:5" x14ac:dyDescent="0.25">
      <c r="C105"/>
      <c r="D105"/>
      <c r="E105"/>
    </row>
    <row r="106" spans="2:5" x14ac:dyDescent="0.25">
      <c r="C106"/>
      <c r="D106"/>
      <c r="E106"/>
    </row>
    <row r="107" spans="2:5" x14ac:dyDescent="0.25">
      <c r="C107"/>
      <c r="D107"/>
      <c r="E107"/>
    </row>
    <row r="108" spans="2:5" x14ac:dyDescent="0.25">
      <c r="C108"/>
      <c r="D108"/>
      <c r="E108"/>
    </row>
    <row r="109" spans="2:5" x14ac:dyDescent="0.25">
      <c r="C109"/>
      <c r="D109"/>
      <c r="E109"/>
    </row>
    <row r="110" spans="2:5" x14ac:dyDescent="0.25">
      <c r="C110"/>
      <c r="D110"/>
      <c r="E110"/>
    </row>
    <row r="111" spans="2:5" x14ac:dyDescent="0.25">
      <c r="C111"/>
      <c r="D111"/>
      <c r="E111"/>
    </row>
    <row r="112" spans="2:5" x14ac:dyDescent="0.25">
      <c r="C112"/>
      <c r="D112"/>
      <c r="E112"/>
    </row>
    <row r="113" spans="3:5" x14ac:dyDescent="0.25">
      <c r="C113"/>
      <c r="D113"/>
      <c r="E113"/>
    </row>
    <row r="114" spans="3:5" x14ac:dyDescent="0.25">
      <c r="C114"/>
      <c r="D114"/>
      <c r="E114"/>
    </row>
    <row r="115" spans="3:5" x14ac:dyDescent="0.25">
      <c r="C115"/>
      <c r="D115"/>
      <c r="E115"/>
    </row>
    <row r="116" spans="3:5" x14ac:dyDescent="0.25">
      <c r="C116"/>
      <c r="D116"/>
      <c r="E116"/>
    </row>
    <row r="117" spans="3:5" x14ac:dyDescent="0.25">
      <c r="C117"/>
      <c r="D117"/>
      <c r="E117"/>
    </row>
    <row r="118" spans="3:5" x14ac:dyDescent="0.25">
      <c r="C118"/>
      <c r="D118"/>
      <c r="E118"/>
    </row>
    <row r="119" spans="3:5" x14ac:dyDescent="0.25">
      <c r="C119"/>
      <c r="D119"/>
      <c r="E119"/>
    </row>
    <row r="120" spans="3:5" x14ac:dyDescent="0.25">
      <c r="C120"/>
      <c r="D120"/>
      <c r="E120"/>
    </row>
    <row r="121" spans="3:5" x14ac:dyDescent="0.25">
      <c r="C121"/>
      <c r="D121"/>
      <c r="E121"/>
    </row>
    <row r="122" spans="3:5" x14ac:dyDescent="0.25">
      <c r="C122"/>
      <c r="D122"/>
      <c r="E122"/>
    </row>
    <row r="123" spans="3:5" x14ac:dyDescent="0.25">
      <c r="C123"/>
      <c r="D123"/>
      <c r="E123"/>
    </row>
    <row r="124" spans="3:5" x14ac:dyDescent="0.25">
      <c r="C124"/>
      <c r="D124"/>
      <c r="E124"/>
    </row>
    <row r="125" spans="3:5" x14ac:dyDescent="0.25">
      <c r="C125"/>
      <c r="D125"/>
      <c r="E125"/>
    </row>
    <row r="126" spans="3:5" x14ac:dyDescent="0.25">
      <c r="C126"/>
      <c r="D126"/>
      <c r="E126"/>
    </row>
    <row r="127" spans="3:5" x14ac:dyDescent="0.25">
      <c r="C127"/>
      <c r="D127"/>
      <c r="E127"/>
    </row>
    <row r="128" spans="3:5" x14ac:dyDescent="0.25">
      <c r="C128"/>
      <c r="D128"/>
      <c r="E128"/>
    </row>
    <row r="129" spans="3:5" x14ac:dyDescent="0.25">
      <c r="C129"/>
      <c r="D129"/>
      <c r="E129"/>
    </row>
    <row r="130" spans="3:5" x14ac:dyDescent="0.25">
      <c r="C130"/>
      <c r="D130"/>
      <c r="E130"/>
    </row>
    <row r="131" spans="3:5" x14ac:dyDescent="0.25">
      <c r="C131"/>
      <c r="D131"/>
      <c r="E131"/>
    </row>
    <row r="132" spans="3:5" x14ac:dyDescent="0.25">
      <c r="C132"/>
      <c r="D132"/>
      <c r="E132"/>
    </row>
    <row r="133" spans="3:5" x14ac:dyDescent="0.25">
      <c r="C133"/>
      <c r="D133"/>
      <c r="E133"/>
    </row>
    <row r="134" spans="3:5" x14ac:dyDescent="0.25">
      <c r="C134"/>
      <c r="D134"/>
      <c r="E134"/>
    </row>
    <row r="135" spans="3:5" x14ac:dyDescent="0.25">
      <c r="C135"/>
      <c r="D135"/>
      <c r="E135"/>
    </row>
    <row r="136" spans="3:5" x14ac:dyDescent="0.25">
      <c r="C136"/>
      <c r="D136"/>
      <c r="E136"/>
    </row>
    <row r="137" spans="3:5" x14ac:dyDescent="0.25">
      <c r="C137"/>
      <c r="D137"/>
      <c r="E137"/>
    </row>
    <row r="138" spans="3:5" x14ac:dyDescent="0.25">
      <c r="C138"/>
      <c r="D138"/>
      <c r="E138"/>
    </row>
    <row r="139" spans="3:5" x14ac:dyDescent="0.25">
      <c r="C139"/>
      <c r="D139"/>
      <c r="E139"/>
    </row>
    <row r="140" spans="3:5" x14ac:dyDescent="0.25">
      <c r="C140"/>
      <c r="D140"/>
      <c r="E140"/>
    </row>
    <row r="141" spans="3:5" x14ac:dyDescent="0.25">
      <c r="C141"/>
      <c r="D141"/>
      <c r="E141"/>
    </row>
    <row r="142" spans="3:5" x14ac:dyDescent="0.25">
      <c r="C142"/>
      <c r="D142"/>
      <c r="E142"/>
    </row>
    <row r="143" spans="3:5" x14ac:dyDescent="0.25">
      <c r="C143"/>
      <c r="D143"/>
      <c r="E143"/>
    </row>
    <row r="144" spans="3:5" x14ac:dyDescent="0.25">
      <c r="C144"/>
      <c r="D144"/>
      <c r="E144"/>
    </row>
    <row r="145" spans="3:5" x14ac:dyDescent="0.25">
      <c r="C145"/>
      <c r="D145"/>
      <c r="E145"/>
    </row>
    <row r="146" spans="3:5" x14ac:dyDescent="0.25">
      <c r="C146"/>
      <c r="D146"/>
      <c r="E146"/>
    </row>
    <row r="147" spans="3:5" x14ac:dyDescent="0.25">
      <c r="C147"/>
      <c r="D147"/>
      <c r="E147"/>
    </row>
    <row r="148" spans="3:5" x14ac:dyDescent="0.25">
      <c r="C148"/>
      <c r="D148"/>
      <c r="E148"/>
    </row>
    <row r="149" spans="3:5" x14ac:dyDescent="0.25">
      <c r="C149"/>
      <c r="D149"/>
      <c r="E149"/>
    </row>
    <row r="150" spans="3:5" x14ac:dyDescent="0.25">
      <c r="C150"/>
      <c r="D150"/>
      <c r="E150"/>
    </row>
    <row r="151" spans="3:5" x14ac:dyDescent="0.25">
      <c r="C151"/>
      <c r="D151"/>
      <c r="E151"/>
    </row>
    <row r="152" spans="3:5" x14ac:dyDescent="0.25">
      <c r="C152"/>
      <c r="D152"/>
      <c r="E152"/>
    </row>
    <row r="153" spans="3:5" x14ac:dyDescent="0.25">
      <c r="C153"/>
      <c r="D153"/>
      <c r="E153"/>
    </row>
    <row r="154" spans="3:5" x14ac:dyDescent="0.25">
      <c r="C154"/>
      <c r="D154"/>
      <c r="E154"/>
    </row>
    <row r="155" spans="3:5" x14ac:dyDescent="0.25">
      <c r="C155"/>
      <c r="D155"/>
      <c r="E155"/>
    </row>
    <row r="156" spans="3:5" x14ac:dyDescent="0.25">
      <c r="C156"/>
      <c r="D156"/>
      <c r="E156"/>
    </row>
    <row r="157" spans="3:5" x14ac:dyDescent="0.25">
      <c r="C157"/>
      <c r="D157"/>
      <c r="E157"/>
    </row>
    <row r="158" spans="3:5" x14ac:dyDescent="0.25">
      <c r="C158"/>
      <c r="D158"/>
      <c r="E158"/>
    </row>
    <row r="159" spans="3:5" x14ac:dyDescent="0.25">
      <c r="C159"/>
      <c r="D159"/>
      <c r="E159"/>
    </row>
    <row r="160" spans="3:5" x14ac:dyDescent="0.25">
      <c r="C160"/>
      <c r="D160"/>
      <c r="E160"/>
    </row>
    <row r="161" spans="3:5" x14ac:dyDescent="0.25">
      <c r="C161"/>
      <c r="D161"/>
      <c r="E161"/>
    </row>
    <row r="162" spans="3:5" x14ac:dyDescent="0.25">
      <c r="C162"/>
      <c r="D162"/>
      <c r="E162"/>
    </row>
    <row r="163" spans="3:5" x14ac:dyDescent="0.25">
      <c r="C163"/>
      <c r="D163"/>
      <c r="E163"/>
    </row>
    <row r="164" spans="3:5" x14ac:dyDescent="0.25">
      <c r="C164"/>
      <c r="D164"/>
      <c r="E164"/>
    </row>
    <row r="165" spans="3:5" x14ac:dyDescent="0.25">
      <c r="C165"/>
      <c r="D165"/>
      <c r="E165"/>
    </row>
    <row r="166" spans="3:5" x14ac:dyDescent="0.25">
      <c r="C166"/>
      <c r="D166"/>
      <c r="E166"/>
    </row>
    <row r="167" spans="3:5" x14ac:dyDescent="0.25">
      <c r="C167"/>
      <c r="D167"/>
      <c r="E167"/>
    </row>
    <row r="168" spans="3:5" x14ac:dyDescent="0.25">
      <c r="C168"/>
      <c r="D168"/>
      <c r="E168"/>
    </row>
  </sheetData>
  <mergeCells count="1"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>
      <pane ySplit="1" topLeftCell="A63" activePane="bottomLeft" state="frozen"/>
      <selection pane="bottomLeft" activeCell="C92" sqref="C92"/>
    </sheetView>
  </sheetViews>
  <sheetFormatPr baseColWidth="10" defaultRowHeight="15" x14ac:dyDescent="0.25"/>
  <cols>
    <col min="1" max="1" width="15.5703125" bestFit="1" customWidth="1"/>
    <col min="2" max="2" width="18.140625" bestFit="1" customWidth="1"/>
    <col min="3" max="3" width="94.5703125" bestFit="1" customWidth="1"/>
    <col min="4" max="4" width="15.28515625" bestFit="1" customWidth="1"/>
    <col min="5" max="5" width="13.85546875" bestFit="1" customWidth="1"/>
    <col min="6" max="6" width="12.28515625" bestFit="1" customWidth="1"/>
    <col min="7" max="7" width="16.7109375" bestFit="1" customWidth="1"/>
  </cols>
  <sheetData>
    <row r="1" spans="1:7" s="20" customFormat="1" ht="25.5" x14ac:dyDescent="0.25">
      <c r="A1" s="17" t="s">
        <v>31</v>
      </c>
      <c r="B1" s="17" t="s">
        <v>32</v>
      </c>
      <c r="C1" s="17" t="s">
        <v>33</v>
      </c>
      <c r="D1" s="17" t="s">
        <v>87</v>
      </c>
      <c r="E1" s="17" t="s">
        <v>34</v>
      </c>
      <c r="F1" s="18" t="s">
        <v>35</v>
      </c>
      <c r="G1" s="19" t="s">
        <v>22</v>
      </c>
    </row>
    <row r="2" spans="1:7" x14ac:dyDescent="0.25">
      <c r="A2" t="s">
        <v>36</v>
      </c>
      <c r="B2" t="s">
        <v>37</v>
      </c>
      <c r="C2" s="2" t="s">
        <v>38</v>
      </c>
      <c r="D2" s="13" t="s">
        <v>39</v>
      </c>
      <c r="E2" t="s">
        <v>40</v>
      </c>
      <c r="F2" s="4">
        <v>357000</v>
      </c>
      <c r="G2" s="1" t="s">
        <v>14</v>
      </c>
    </row>
    <row r="3" spans="1:7" x14ac:dyDescent="0.25">
      <c r="A3" t="s">
        <v>41</v>
      </c>
      <c r="B3" t="s">
        <v>42</v>
      </c>
      <c r="C3" s="1" t="s">
        <v>43</v>
      </c>
      <c r="D3" s="13" t="s">
        <v>39</v>
      </c>
      <c r="E3" t="s">
        <v>40</v>
      </c>
      <c r="F3" s="4">
        <v>2369304.2799999998</v>
      </c>
      <c r="G3" s="1" t="s">
        <v>14</v>
      </c>
    </row>
    <row r="4" spans="1:7" x14ac:dyDescent="0.25">
      <c r="A4" t="s">
        <v>41</v>
      </c>
      <c r="B4" t="s">
        <v>44</v>
      </c>
      <c r="C4" s="1" t="s">
        <v>43</v>
      </c>
      <c r="D4" s="13" t="s">
        <v>39</v>
      </c>
      <c r="E4" t="s">
        <v>40</v>
      </c>
      <c r="F4" s="4">
        <v>1666000</v>
      </c>
      <c r="G4" s="1" t="s">
        <v>14</v>
      </c>
    </row>
    <row r="5" spans="1:7" x14ac:dyDescent="0.25">
      <c r="A5" t="s">
        <v>41</v>
      </c>
      <c r="B5" t="s">
        <v>45</v>
      </c>
      <c r="C5" s="5" t="s">
        <v>15</v>
      </c>
      <c r="D5" s="13" t="s">
        <v>39</v>
      </c>
      <c r="E5" t="s">
        <v>40</v>
      </c>
      <c r="F5" s="4">
        <v>44625</v>
      </c>
      <c r="G5" s="1" t="s">
        <v>12</v>
      </c>
    </row>
    <row r="6" spans="1:7" x14ac:dyDescent="0.25">
      <c r="A6" t="s">
        <v>41</v>
      </c>
      <c r="B6" t="s">
        <v>46</v>
      </c>
      <c r="C6" s="5" t="s">
        <v>16</v>
      </c>
      <c r="D6" s="13" t="s">
        <v>39</v>
      </c>
      <c r="E6" t="s">
        <v>40</v>
      </c>
      <c r="F6" s="6">
        <v>65345</v>
      </c>
      <c r="G6" s="1" t="s">
        <v>12</v>
      </c>
    </row>
    <row r="7" spans="1:7" x14ac:dyDescent="0.25">
      <c r="A7" t="s">
        <v>36</v>
      </c>
      <c r="B7" t="s">
        <v>37</v>
      </c>
      <c r="C7" s="5" t="s">
        <v>47</v>
      </c>
      <c r="D7" s="13" t="s">
        <v>39</v>
      </c>
      <c r="E7" t="s">
        <v>40</v>
      </c>
      <c r="F7" s="6">
        <v>357000</v>
      </c>
      <c r="G7" s="1" t="s">
        <v>14</v>
      </c>
    </row>
    <row r="8" spans="1:7" x14ac:dyDescent="0.25">
      <c r="A8" t="s">
        <v>36</v>
      </c>
      <c r="B8" t="s">
        <v>37</v>
      </c>
      <c r="C8" s="5" t="s">
        <v>48</v>
      </c>
      <c r="D8" s="13" t="s">
        <v>39</v>
      </c>
      <c r="E8" t="s">
        <v>40</v>
      </c>
      <c r="F8" s="6">
        <v>357000</v>
      </c>
      <c r="G8" s="1" t="s">
        <v>0</v>
      </c>
    </row>
    <row r="9" spans="1:7" x14ac:dyDescent="0.25">
      <c r="A9" t="s">
        <v>41</v>
      </c>
      <c r="B9" t="s">
        <v>49</v>
      </c>
      <c r="C9" s="5" t="s">
        <v>50</v>
      </c>
      <c r="D9" s="13" t="s">
        <v>39</v>
      </c>
      <c r="E9" t="s">
        <v>40</v>
      </c>
      <c r="F9" s="6">
        <v>649854</v>
      </c>
      <c r="G9" s="1" t="s">
        <v>14</v>
      </c>
    </row>
    <row r="10" spans="1:7" x14ac:dyDescent="0.25">
      <c r="A10" t="s">
        <v>41</v>
      </c>
      <c r="B10" t="s">
        <v>49</v>
      </c>
      <c r="C10" s="5" t="s">
        <v>51</v>
      </c>
      <c r="E10" t="s">
        <v>40</v>
      </c>
      <c r="F10" s="6">
        <v>2906875</v>
      </c>
      <c r="G10" s="1" t="s">
        <v>14</v>
      </c>
    </row>
    <row r="11" spans="1:7" x14ac:dyDescent="0.25">
      <c r="A11" t="s">
        <v>41</v>
      </c>
      <c r="B11" t="s">
        <v>44</v>
      </c>
      <c r="C11" s="5" t="s">
        <v>17</v>
      </c>
      <c r="D11" s="13" t="s">
        <v>39</v>
      </c>
      <c r="E11" t="s">
        <v>40</v>
      </c>
      <c r="F11" s="6">
        <v>928200</v>
      </c>
      <c r="G11" s="1" t="s">
        <v>14</v>
      </c>
    </row>
    <row r="12" spans="1:7" x14ac:dyDescent="0.25">
      <c r="A12" t="s">
        <v>36</v>
      </c>
      <c r="B12" t="s">
        <v>37</v>
      </c>
      <c r="C12" s="5" t="s">
        <v>52</v>
      </c>
      <c r="D12" s="13" t="s">
        <v>39</v>
      </c>
      <c r="E12" t="s">
        <v>40</v>
      </c>
      <c r="F12" s="6">
        <v>357000</v>
      </c>
      <c r="G12" s="1" t="s">
        <v>14</v>
      </c>
    </row>
    <row r="13" spans="1:7" x14ac:dyDescent="0.25">
      <c r="A13" t="s">
        <v>36</v>
      </c>
      <c r="B13" t="s">
        <v>37</v>
      </c>
      <c r="C13" s="5" t="s">
        <v>53</v>
      </c>
      <c r="D13" s="13" t="s">
        <v>39</v>
      </c>
      <c r="E13" t="s">
        <v>40</v>
      </c>
      <c r="F13" s="6">
        <v>357000</v>
      </c>
      <c r="G13" s="1" t="s">
        <v>14</v>
      </c>
    </row>
    <row r="14" spans="1:7" x14ac:dyDescent="0.25">
      <c r="A14" t="s">
        <v>36</v>
      </c>
      <c r="B14" t="s">
        <v>37</v>
      </c>
      <c r="C14" s="5" t="s">
        <v>54</v>
      </c>
      <c r="D14" s="13" t="s">
        <v>39</v>
      </c>
      <c r="E14" t="s">
        <v>40</v>
      </c>
      <c r="F14" s="6">
        <v>357000</v>
      </c>
      <c r="G14" s="1" t="s">
        <v>14</v>
      </c>
    </row>
    <row r="15" spans="1:7" x14ac:dyDescent="0.25">
      <c r="A15" t="s">
        <v>36</v>
      </c>
      <c r="B15" t="s">
        <v>37</v>
      </c>
      <c r="C15" s="5" t="s">
        <v>55</v>
      </c>
      <c r="D15" s="13" t="s">
        <v>39</v>
      </c>
      <c r="E15" t="s">
        <v>40</v>
      </c>
      <c r="F15" s="6">
        <v>357000</v>
      </c>
      <c r="G15" s="1" t="s">
        <v>14</v>
      </c>
    </row>
    <row r="16" spans="1:7" x14ac:dyDescent="0.25">
      <c r="A16" t="s">
        <v>36</v>
      </c>
      <c r="B16" t="s">
        <v>37</v>
      </c>
      <c r="C16" s="5" t="s">
        <v>56</v>
      </c>
      <c r="D16" s="13" t="s">
        <v>57</v>
      </c>
      <c r="E16" t="s">
        <v>40</v>
      </c>
      <c r="F16" s="6">
        <v>357000</v>
      </c>
      <c r="G16" s="1" t="s">
        <v>14</v>
      </c>
    </row>
    <row r="17" spans="1:7" x14ac:dyDescent="0.25">
      <c r="A17" t="s">
        <v>36</v>
      </c>
      <c r="B17" t="s">
        <v>37</v>
      </c>
      <c r="C17" s="5" t="s">
        <v>58</v>
      </c>
      <c r="D17" s="13" t="s">
        <v>39</v>
      </c>
      <c r="E17" t="s">
        <v>40</v>
      </c>
      <c r="F17" s="6">
        <v>357000</v>
      </c>
      <c r="G17" s="1" t="s">
        <v>5</v>
      </c>
    </row>
    <row r="18" spans="1:7" x14ac:dyDescent="0.25">
      <c r="A18" t="s">
        <v>36</v>
      </c>
      <c r="B18" t="s">
        <v>37</v>
      </c>
      <c r="C18" s="5" t="s">
        <v>59</v>
      </c>
      <c r="D18" s="13" t="s">
        <v>39</v>
      </c>
      <c r="E18" t="s">
        <v>40</v>
      </c>
      <c r="F18" s="6">
        <v>357000</v>
      </c>
      <c r="G18" s="1" t="s">
        <v>14</v>
      </c>
    </row>
    <row r="19" spans="1:7" x14ac:dyDescent="0.25">
      <c r="A19" t="s">
        <v>36</v>
      </c>
      <c r="B19" t="s">
        <v>37</v>
      </c>
      <c r="C19" s="5" t="s">
        <v>60</v>
      </c>
      <c r="D19" s="13" t="s">
        <v>57</v>
      </c>
      <c r="E19" t="s">
        <v>40</v>
      </c>
      <c r="F19" s="6">
        <v>357000</v>
      </c>
      <c r="G19" s="1" t="s">
        <v>0</v>
      </c>
    </row>
    <row r="20" spans="1:7" x14ac:dyDescent="0.25">
      <c r="A20" t="s">
        <v>36</v>
      </c>
      <c r="B20" t="s">
        <v>37</v>
      </c>
      <c r="C20" s="5" t="s">
        <v>61</v>
      </c>
      <c r="D20" s="13" t="s">
        <v>57</v>
      </c>
      <c r="E20" t="s">
        <v>40</v>
      </c>
      <c r="F20" s="6">
        <v>357000</v>
      </c>
      <c r="G20" s="1" t="s">
        <v>7</v>
      </c>
    </row>
    <row r="21" spans="1:7" x14ac:dyDescent="0.25">
      <c r="A21" t="s">
        <v>41</v>
      </c>
      <c r="B21" t="s">
        <v>62</v>
      </c>
      <c r="C21" s="5" t="s">
        <v>63</v>
      </c>
      <c r="D21" s="13" t="s">
        <v>57</v>
      </c>
      <c r="E21" t="s">
        <v>40</v>
      </c>
      <c r="F21" s="6">
        <v>288235</v>
      </c>
      <c r="G21" s="1" t="s">
        <v>1</v>
      </c>
    </row>
    <row r="22" spans="1:7" x14ac:dyDescent="0.25">
      <c r="A22" t="s">
        <v>41</v>
      </c>
      <c r="B22" t="s">
        <v>64</v>
      </c>
      <c r="C22" s="5" t="s">
        <v>63</v>
      </c>
      <c r="D22" s="13" t="s">
        <v>57</v>
      </c>
      <c r="E22" t="s">
        <v>40</v>
      </c>
      <c r="F22" s="6">
        <v>300568</v>
      </c>
      <c r="G22" s="1" t="s">
        <v>4</v>
      </c>
    </row>
    <row r="23" spans="1:7" x14ac:dyDescent="0.25">
      <c r="A23" t="s">
        <v>41</v>
      </c>
      <c r="B23" t="s">
        <v>65</v>
      </c>
      <c r="C23" s="5" t="s">
        <v>63</v>
      </c>
      <c r="D23" s="13" t="s">
        <v>57</v>
      </c>
      <c r="E23" t="s">
        <v>40</v>
      </c>
      <c r="F23" s="6">
        <v>484163</v>
      </c>
      <c r="G23" s="1" t="s">
        <v>6</v>
      </c>
    </row>
    <row r="24" spans="1:7" x14ac:dyDescent="0.25">
      <c r="A24" t="s">
        <v>41</v>
      </c>
      <c r="B24" t="s">
        <v>46</v>
      </c>
      <c r="C24" s="5" t="s">
        <v>63</v>
      </c>
      <c r="D24" s="13" t="s">
        <v>57</v>
      </c>
      <c r="E24" t="s">
        <v>40</v>
      </c>
      <c r="F24" s="6">
        <v>73920</v>
      </c>
      <c r="G24" s="1" t="s">
        <v>12</v>
      </c>
    </row>
    <row r="25" spans="1:7" x14ac:dyDescent="0.25">
      <c r="A25" t="s">
        <v>41</v>
      </c>
      <c r="B25" t="s">
        <v>66</v>
      </c>
      <c r="C25" s="5" t="s">
        <v>63</v>
      </c>
      <c r="D25" s="13" t="s">
        <v>57</v>
      </c>
      <c r="E25" t="s">
        <v>40</v>
      </c>
      <c r="F25" s="6">
        <v>476000</v>
      </c>
      <c r="G25" s="1" t="s">
        <v>14</v>
      </c>
    </row>
    <row r="26" spans="1:7" x14ac:dyDescent="0.25">
      <c r="A26" t="s">
        <v>41</v>
      </c>
      <c r="B26" t="s">
        <v>67</v>
      </c>
      <c r="C26" s="5" t="s">
        <v>63</v>
      </c>
      <c r="D26" s="13" t="s">
        <v>57</v>
      </c>
      <c r="E26" t="s">
        <v>40</v>
      </c>
      <c r="F26" s="6">
        <v>899723.29999999993</v>
      </c>
      <c r="G26" s="1" t="s">
        <v>5</v>
      </c>
    </row>
    <row r="27" spans="1:7" x14ac:dyDescent="0.25">
      <c r="A27" t="s">
        <v>41</v>
      </c>
      <c r="B27" t="s">
        <v>68</v>
      </c>
      <c r="C27" s="5" t="s">
        <v>63</v>
      </c>
      <c r="D27" s="13" t="s">
        <v>57</v>
      </c>
      <c r="E27" t="s">
        <v>40</v>
      </c>
      <c r="F27" s="6">
        <f>1465772.98/3</f>
        <v>488590.99333333335</v>
      </c>
      <c r="G27" s="1" t="s">
        <v>0</v>
      </c>
    </row>
    <row r="28" spans="1:7" x14ac:dyDescent="0.25">
      <c r="A28" t="s">
        <v>41</v>
      </c>
      <c r="B28" t="s">
        <v>69</v>
      </c>
      <c r="C28" s="5" t="s">
        <v>63</v>
      </c>
      <c r="D28" s="13" t="s">
        <v>57</v>
      </c>
      <c r="E28" t="s">
        <v>40</v>
      </c>
      <c r="F28" s="6">
        <f t="shared" ref="F28:F29" si="0">1465772.98/3</f>
        <v>488590.99333333335</v>
      </c>
      <c r="G28" s="21" t="s">
        <v>1</v>
      </c>
    </row>
    <row r="29" spans="1:7" x14ac:dyDescent="0.25">
      <c r="A29" t="s">
        <v>41</v>
      </c>
      <c r="B29" t="s">
        <v>70</v>
      </c>
      <c r="C29" s="5" t="s">
        <v>63</v>
      </c>
      <c r="D29" s="13" t="s">
        <v>57</v>
      </c>
      <c r="E29" t="s">
        <v>40</v>
      </c>
      <c r="F29" s="6">
        <f t="shared" si="0"/>
        <v>488590.99333333335</v>
      </c>
      <c r="G29" s="21" t="s">
        <v>3</v>
      </c>
    </row>
    <row r="30" spans="1:7" x14ac:dyDescent="0.25">
      <c r="A30" t="s">
        <v>41</v>
      </c>
      <c r="B30" t="s">
        <v>71</v>
      </c>
      <c r="C30" s="5" t="s">
        <v>63</v>
      </c>
      <c r="D30" s="13" t="s">
        <v>57</v>
      </c>
      <c r="E30" t="s">
        <v>40</v>
      </c>
      <c r="F30" s="6">
        <f>2828187.32/5</f>
        <v>565637.46399999992</v>
      </c>
      <c r="G30" t="s">
        <v>7</v>
      </c>
    </row>
    <row r="31" spans="1:7" x14ac:dyDescent="0.25">
      <c r="A31" t="s">
        <v>41</v>
      </c>
      <c r="B31" t="s">
        <v>72</v>
      </c>
      <c r="C31" s="5" t="s">
        <v>63</v>
      </c>
      <c r="D31" s="13" t="s">
        <v>57</v>
      </c>
      <c r="E31" t="s">
        <v>40</v>
      </c>
      <c r="F31" s="6">
        <f t="shared" ref="F31:F34" si="1">2828187.32/5</f>
        <v>565637.46399999992</v>
      </c>
      <c r="G31" s="21" t="s">
        <v>9</v>
      </c>
    </row>
    <row r="32" spans="1:7" x14ac:dyDescent="0.25">
      <c r="A32" t="s">
        <v>41</v>
      </c>
      <c r="B32" t="s">
        <v>73</v>
      </c>
      <c r="C32" s="5" t="s">
        <v>63</v>
      </c>
      <c r="D32" s="13" t="s">
        <v>57</v>
      </c>
      <c r="E32" t="s">
        <v>40</v>
      </c>
      <c r="F32" s="6">
        <f t="shared" si="1"/>
        <v>565637.46399999992</v>
      </c>
      <c r="G32" s="21" t="s">
        <v>10</v>
      </c>
    </row>
    <row r="33" spans="1:7" x14ac:dyDescent="0.25">
      <c r="A33" t="s">
        <v>41</v>
      </c>
      <c r="B33" t="s">
        <v>45</v>
      </c>
      <c r="C33" s="5" t="s">
        <v>63</v>
      </c>
      <c r="D33" s="13" t="s">
        <v>57</v>
      </c>
      <c r="E33" t="s">
        <v>40</v>
      </c>
      <c r="F33" s="6">
        <f t="shared" si="1"/>
        <v>565637.46399999992</v>
      </c>
      <c r="G33" s="21" t="s">
        <v>12</v>
      </c>
    </row>
    <row r="34" spans="1:7" x14ac:dyDescent="0.25">
      <c r="A34" t="s">
        <v>41</v>
      </c>
      <c r="B34" t="s">
        <v>74</v>
      </c>
      <c r="C34" s="5" t="s">
        <v>63</v>
      </c>
      <c r="D34" s="13" t="s">
        <v>57</v>
      </c>
      <c r="E34" t="s">
        <v>40</v>
      </c>
      <c r="F34" s="6">
        <f t="shared" si="1"/>
        <v>565637.46399999992</v>
      </c>
      <c r="G34" s="13" t="s">
        <v>13</v>
      </c>
    </row>
    <row r="35" spans="1:7" x14ac:dyDescent="0.25">
      <c r="A35" t="s">
        <v>36</v>
      </c>
      <c r="B35" t="s">
        <v>37</v>
      </c>
      <c r="C35" s="5" t="s">
        <v>75</v>
      </c>
      <c r="D35" s="13" t="s">
        <v>57</v>
      </c>
      <c r="E35" t="s">
        <v>40</v>
      </c>
      <c r="F35" s="6">
        <v>357000</v>
      </c>
      <c r="G35" s="1" t="s">
        <v>0</v>
      </c>
    </row>
    <row r="36" spans="1:7" x14ac:dyDescent="0.25">
      <c r="A36" t="s">
        <v>36</v>
      </c>
      <c r="B36" t="s">
        <v>37</v>
      </c>
      <c r="C36" s="5" t="s">
        <v>76</v>
      </c>
      <c r="D36" s="13" t="s">
        <v>57</v>
      </c>
      <c r="E36" t="s">
        <v>40</v>
      </c>
      <c r="F36" s="6">
        <v>357000</v>
      </c>
      <c r="G36" s="1" t="s">
        <v>14</v>
      </c>
    </row>
    <row r="37" spans="1:7" x14ac:dyDescent="0.25">
      <c r="A37" t="s">
        <v>36</v>
      </c>
      <c r="B37" t="s">
        <v>37</v>
      </c>
      <c r="C37" s="5" t="s">
        <v>77</v>
      </c>
      <c r="D37" s="13" t="s">
        <v>57</v>
      </c>
      <c r="E37" t="s">
        <v>40</v>
      </c>
      <c r="F37" s="6">
        <v>357000</v>
      </c>
      <c r="G37" s="1" t="s">
        <v>14</v>
      </c>
    </row>
    <row r="38" spans="1:7" x14ac:dyDescent="0.25">
      <c r="A38" t="s">
        <v>41</v>
      </c>
      <c r="B38" t="s">
        <v>46</v>
      </c>
      <c r="C38" s="5" t="s">
        <v>78</v>
      </c>
      <c r="D38" s="13" t="s">
        <v>79</v>
      </c>
      <c r="E38" t="s">
        <v>40</v>
      </c>
      <c r="F38" s="6">
        <v>169932</v>
      </c>
      <c r="G38" s="1" t="s">
        <v>12</v>
      </c>
    </row>
    <row r="39" spans="1:7" x14ac:dyDescent="0.25">
      <c r="A39" t="s">
        <v>41</v>
      </c>
      <c r="B39" t="s">
        <v>49</v>
      </c>
      <c r="C39" s="5" t="s">
        <v>80</v>
      </c>
      <c r="D39" s="13" t="s">
        <v>39</v>
      </c>
      <c r="E39" t="s">
        <v>40</v>
      </c>
      <c r="F39" s="6">
        <v>87346</v>
      </c>
      <c r="G39" s="1" t="s">
        <v>14</v>
      </c>
    </row>
    <row r="40" spans="1:7" x14ac:dyDescent="0.25">
      <c r="A40" t="s">
        <v>41</v>
      </c>
      <c r="B40" t="s">
        <v>49</v>
      </c>
      <c r="C40" s="5" t="s">
        <v>81</v>
      </c>
      <c r="E40" t="s">
        <v>40</v>
      </c>
      <c r="F40" s="6">
        <v>715028</v>
      </c>
      <c r="G40" s="1" t="s">
        <v>14</v>
      </c>
    </row>
    <row r="41" spans="1:7" x14ac:dyDescent="0.25">
      <c r="A41" t="s">
        <v>36</v>
      </c>
      <c r="B41" t="s">
        <v>37</v>
      </c>
      <c r="C41" s="5" t="s">
        <v>82</v>
      </c>
      <c r="D41" s="13" t="s">
        <v>57</v>
      </c>
      <c r="E41" t="s">
        <v>40</v>
      </c>
      <c r="F41" s="6">
        <v>357000</v>
      </c>
      <c r="G41" s="1" t="s">
        <v>10</v>
      </c>
    </row>
    <row r="42" spans="1:7" x14ac:dyDescent="0.25">
      <c r="A42" t="s">
        <v>36</v>
      </c>
      <c r="B42" t="s">
        <v>37</v>
      </c>
      <c r="C42" s="5" t="s">
        <v>83</v>
      </c>
      <c r="D42" s="13" t="s">
        <v>79</v>
      </c>
      <c r="E42" t="s">
        <v>40</v>
      </c>
      <c r="F42" s="6">
        <v>357000</v>
      </c>
      <c r="G42" s="1" t="s">
        <v>0</v>
      </c>
    </row>
    <row r="43" spans="1:7" x14ac:dyDescent="0.25">
      <c r="A43" t="s">
        <v>36</v>
      </c>
      <c r="B43" t="s">
        <v>37</v>
      </c>
      <c r="C43" s="5" t="s">
        <v>84</v>
      </c>
      <c r="D43" s="13" t="s">
        <v>79</v>
      </c>
      <c r="E43" t="s">
        <v>40</v>
      </c>
      <c r="F43" s="6">
        <v>357000</v>
      </c>
      <c r="G43" s="1" t="s">
        <v>14</v>
      </c>
    </row>
    <row r="44" spans="1:7" x14ac:dyDescent="0.25">
      <c r="A44" t="s">
        <v>36</v>
      </c>
      <c r="B44" t="s">
        <v>37</v>
      </c>
      <c r="C44" s="5" t="s">
        <v>85</v>
      </c>
      <c r="D44" s="13" t="s">
        <v>79</v>
      </c>
      <c r="E44" t="s">
        <v>40</v>
      </c>
      <c r="F44" s="6">
        <v>357000</v>
      </c>
      <c r="G44" s="1" t="s">
        <v>14</v>
      </c>
    </row>
    <row r="45" spans="1:7" x14ac:dyDescent="0.25">
      <c r="A45" t="s">
        <v>36</v>
      </c>
      <c r="B45" t="s">
        <v>37</v>
      </c>
      <c r="C45" s="5" t="s">
        <v>92</v>
      </c>
      <c r="D45" s="13" t="s">
        <v>89</v>
      </c>
      <c r="E45" t="s">
        <v>88</v>
      </c>
      <c r="F45" s="6">
        <v>357000</v>
      </c>
      <c r="G45" s="1" t="s">
        <v>1</v>
      </c>
    </row>
    <row r="46" spans="1:7" x14ac:dyDescent="0.25">
      <c r="A46" t="s">
        <v>36</v>
      </c>
      <c r="B46" t="s">
        <v>37</v>
      </c>
      <c r="C46" s="5" t="s">
        <v>93</v>
      </c>
      <c r="D46" s="13" t="s">
        <v>89</v>
      </c>
      <c r="E46" t="s">
        <v>88</v>
      </c>
      <c r="F46" s="6">
        <v>357000</v>
      </c>
      <c r="G46" s="1" t="s">
        <v>14</v>
      </c>
    </row>
    <row r="47" spans="1:7" x14ac:dyDescent="0.25">
      <c r="A47" t="s">
        <v>36</v>
      </c>
      <c r="B47" t="s">
        <v>37</v>
      </c>
      <c r="C47" s="5" t="s">
        <v>94</v>
      </c>
      <c r="D47" s="13" t="s">
        <v>89</v>
      </c>
      <c r="E47" t="s">
        <v>88</v>
      </c>
      <c r="F47" s="6">
        <v>357000</v>
      </c>
      <c r="G47" s="1" t="s">
        <v>11</v>
      </c>
    </row>
    <row r="48" spans="1:7" x14ac:dyDescent="0.25">
      <c r="A48" t="s">
        <v>36</v>
      </c>
      <c r="B48" t="s">
        <v>37</v>
      </c>
      <c r="C48" s="5" t="s">
        <v>95</v>
      </c>
      <c r="D48" s="13" t="s">
        <v>89</v>
      </c>
      <c r="E48" t="s">
        <v>88</v>
      </c>
      <c r="F48" s="6">
        <v>357000</v>
      </c>
      <c r="G48" s="1" t="s">
        <v>14</v>
      </c>
    </row>
    <row r="49" spans="1:7" x14ac:dyDescent="0.25">
      <c r="A49" t="s">
        <v>36</v>
      </c>
      <c r="B49" t="s">
        <v>37</v>
      </c>
      <c r="C49" s="5" t="s">
        <v>96</v>
      </c>
      <c r="D49" s="13" t="s">
        <v>89</v>
      </c>
      <c r="E49" t="s">
        <v>88</v>
      </c>
      <c r="F49" s="6">
        <v>357000</v>
      </c>
      <c r="G49" s="1" t="s">
        <v>14</v>
      </c>
    </row>
    <row r="50" spans="1:7" x14ac:dyDescent="0.25">
      <c r="A50" t="s">
        <v>36</v>
      </c>
      <c r="B50" t="s">
        <v>37</v>
      </c>
      <c r="C50" s="5" t="s">
        <v>97</v>
      </c>
      <c r="D50" s="13" t="s">
        <v>89</v>
      </c>
      <c r="E50" t="s">
        <v>88</v>
      </c>
      <c r="F50" s="6">
        <v>357000</v>
      </c>
      <c r="G50" s="1" t="s">
        <v>14</v>
      </c>
    </row>
    <row r="51" spans="1:7" x14ac:dyDescent="0.25">
      <c r="A51" t="s">
        <v>36</v>
      </c>
      <c r="B51" t="s">
        <v>37</v>
      </c>
      <c r="C51" s="5" t="s">
        <v>98</v>
      </c>
      <c r="D51" s="13" t="s">
        <v>89</v>
      </c>
      <c r="E51" t="s">
        <v>88</v>
      </c>
      <c r="F51" s="6">
        <v>357000</v>
      </c>
      <c r="G51" s="1" t="s">
        <v>11</v>
      </c>
    </row>
    <row r="52" spans="1:7" x14ac:dyDescent="0.25">
      <c r="A52" t="s">
        <v>41</v>
      </c>
      <c r="B52" t="s">
        <v>86</v>
      </c>
      <c r="C52" s="5" t="s">
        <v>99</v>
      </c>
      <c r="D52" s="13" t="s">
        <v>89</v>
      </c>
      <c r="E52" t="s">
        <v>88</v>
      </c>
      <c r="F52" s="6">
        <v>257592</v>
      </c>
      <c r="G52" s="1" t="s">
        <v>8</v>
      </c>
    </row>
    <row r="53" spans="1:7" x14ac:dyDescent="0.25">
      <c r="A53" t="s">
        <v>41</v>
      </c>
      <c r="B53" t="s">
        <v>42</v>
      </c>
      <c r="C53" s="5" t="s">
        <v>100</v>
      </c>
      <c r="D53" s="13" t="s">
        <v>89</v>
      </c>
      <c r="E53" t="s">
        <v>88</v>
      </c>
      <c r="F53" s="6">
        <v>522990.72</v>
      </c>
      <c r="G53" s="1" t="s">
        <v>14</v>
      </c>
    </row>
    <row r="54" spans="1:7" x14ac:dyDescent="0.25">
      <c r="A54" t="s">
        <v>36</v>
      </c>
      <c r="B54" t="s">
        <v>37</v>
      </c>
      <c r="C54" s="5" t="s">
        <v>101</v>
      </c>
      <c r="D54" s="13" t="s">
        <v>89</v>
      </c>
      <c r="E54" t="s">
        <v>88</v>
      </c>
      <c r="F54" s="6">
        <v>357000</v>
      </c>
      <c r="G54" s="1" t="s">
        <v>14</v>
      </c>
    </row>
    <row r="55" spans="1:7" x14ac:dyDescent="0.25">
      <c r="A55" t="s">
        <v>36</v>
      </c>
      <c r="B55" t="s">
        <v>37</v>
      </c>
      <c r="C55" s="14" t="s">
        <v>102</v>
      </c>
      <c r="D55" s="13" t="s">
        <v>89</v>
      </c>
      <c r="E55" t="s">
        <v>88</v>
      </c>
      <c r="F55" s="16">
        <v>357000</v>
      </c>
      <c r="G55" s="15" t="s">
        <v>14</v>
      </c>
    </row>
    <row r="56" spans="1:7" x14ac:dyDescent="0.25">
      <c r="A56" t="s">
        <v>36</v>
      </c>
      <c r="B56" t="s">
        <v>37</v>
      </c>
      <c r="C56" s="5" t="s">
        <v>103</v>
      </c>
      <c r="D56" s="13" t="s">
        <v>89</v>
      </c>
      <c r="E56" t="s">
        <v>88</v>
      </c>
      <c r="F56" s="6">
        <v>357000</v>
      </c>
      <c r="G56" s="1" t="s">
        <v>14</v>
      </c>
    </row>
    <row r="57" spans="1:7" x14ac:dyDescent="0.25">
      <c r="A57" t="s">
        <v>36</v>
      </c>
      <c r="B57" t="s">
        <v>37</v>
      </c>
      <c r="C57" s="14" t="s">
        <v>104</v>
      </c>
      <c r="D57" s="13" t="s">
        <v>39</v>
      </c>
      <c r="E57" t="s">
        <v>40</v>
      </c>
      <c r="F57" s="16">
        <v>357000</v>
      </c>
      <c r="G57" s="15" t="s">
        <v>14</v>
      </c>
    </row>
    <row r="58" spans="1:7" x14ac:dyDescent="0.25">
      <c r="A58" t="s">
        <v>36</v>
      </c>
      <c r="B58" t="s">
        <v>37</v>
      </c>
      <c r="C58" s="5" t="s">
        <v>105</v>
      </c>
      <c r="D58" s="13" t="s">
        <v>90</v>
      </c>
      <c r="E58" t="s">
        <v>88</v>
      </c>
      <c r="F58" s="6">
        <v>357000</v>
      </c>
      <c r="G58" s="1" t="s">
        <v>10</v>
      </c>
    </row>
    <row r="59" spans="1:7" x14ac:dyDescent="0.25">
      <c r="A59" t="s">
        <v>36</v>
      </c>
      <c r="B59" t="s">
        <v>37</v>
      </c>
      <c r="C59" s="5" t="s">
        <v>106</v>
      </c>
      <c r="D59" s="13" t="s">
        <v>90</v>
      </c>
      <c r="E59" t="s">
        <v>88</v>
      </c>
      <c r="F59" s="6">
        <v>357000</v>
      </c>
      <c r="G59" s="1" t="s">
        <v>14</v>
      </c>
    </row>
    <row r="60" spans="1:7" x14ac:dyDescent="0.25">
      <c r="A60" t="s">
        <v>36</v>
      </c>
      <c r="B60" t="s">
        <v>37</v>
      </c>
      <c r="C60" s="5" t="s">
        <v>107</v>
      </c>
      <c r="D60" s="13" t="s">
        <v>90</v>
      </c>
      <c r="E60" t="s">
        <v>88</v>
      </c>
      <c r="F60" s="6">
        <v>357000</v>
      </c>
      <c r="G60" s="1" t="s">
        <v>4</v>
      </c>
    </row>
    <row r="61" spans="1:7" x14ac:dyDescent="0.25">
      <c r="A61" t="s">
        <v>36</v>
      </c>
      <c r="B61" t="s">
        <v>37</v>
      </c>
      <c r="C61" s="5" t="s">
        <v>108</v>
      </c>
      <c r="D61" s="13" t="s">
        <v>90</v>
      </c>
      <c r="E61" t="s">
        <v>88</v>
      </c>
      <c r="F61" s="6">
        <v>357000</v>
      </c>
      <c r="G61" s="1" t="s">
        <v>11</v>
      </c>
    </row>
    <row r="62" spans="1:7" x14ac:dyDescent="0.25">
      <c r="A62" t="s">
        <v>36</v>
      </c>
      <c r="B62" t="s">
        <v>37</v>
      </c>
      <c r="C62" s="5" t="s">
        <v>109</v>
      </c>
      <c r="D62" s="13" t="s">
        <v>90</v>
      </c>
      <c r="E62" t="s">
        <v>88</v>
      </c>
      <c r="F62" s="6">
        <v>357000</v>
      </c>
      <c r="G62" s="1" t="s">
        <v>14</v>
      </c>
    </row>
    <row r="63" spans="1:7" x14ac:dyDescent="0.25">
      <c r="A63" t="s">
        <v>36</v>
      </c>
      <c r="B63" t="s">
        <v>37</v>
      </c>
      <c r="C63" s="5" t="s">
        <v>110</v>
      </c>
      <c r="D63" s="13" t="s">
        <v>90</v>
      </c>
      <c r="E63" t="s">
        <v>88</v>
      </c>
      <c r="F63" s="6">
        <v>357000</v>
      </c>
      <c r="G63" s="1" t="s">
        <v>14</v>
      </c>
    </row>
    <row r="64" spans="1:7" x14ac:dyDescent="0.25">
      <c r="A64" t="s">
        <v>36</v>
      </c>
      <c r="B64" t="s">
        <v>37</v>
      </c>
      <c r="C64" s="5" t="s">
        <v>111</v>
      </c>
      <c r="D64" s="13" t="s">
        <v>90</v>
      </c>
      <c r="E64" t="s">
        <v>88</v>
      </c>
      <c r="F64" s="6">
        <v>357000</v>
      </c>
      <c r="G64" s="1" t="s">
        <v>14</v>
      </c>
    </row>
    <row r="65" spans="1:7" x14ac:dyDescent="0.25">
      <c r="A65" t="s">
        <v>36</v>
      </c>
      <c r="B65" t="s">
        <v>37</v>
      </c>
      <c r="C65" s="5" t="s">
        <v>112</v>
      </c>
      <c r="D65" s="13" t="s">
        <v>90</v>
      </c>
      <c r="E65" t="s">
        <v>88</v>
      </c>
      <c r="F65" s="6">
        <v>357000</v>
      </c>
      <c r="G65" s="1" t="s">
        <v>14</v>
      </c>
    </row>
    <row r="66" spans="1:7" x14ac:dyDescent="0.25">
      <c r="A66" t="s">
        <v>36</v>
      </c>
      <c r="B66" t="s">
        <v>37</v>
      </c>
      <c r="C66" s="5" t="s">
        <v>113</v>
      </c>
      <c r="D66" s="13" t="s">
        <v>90</v>
      </c>
      <c r="E66" t="s">
        <v>88</v>
      </c>
      <c r="F66" s="6">
        <v>357000</v>
      </c>
      <c r="G66" s="1" t="s">
        <v>14</v>
      </c>
    </row>
    <row r="67" spans="1:7" x14ac:dyDescent="0.25">
      <c r="A67" t="s">
        <v>36</v>
      </c>
      <c r="B67" t="s">
        <v>37</v>
      </c>
      <c r="C67" s="5" t="s">
        <v>114</v>
      </c>
      <c r="D67" s="13" t="s">
        <v>90</v>
      </c>
      <c r="E67" t="s">
        <v>88</v>
      </c>
      <c r="F67" s="6">
        <v>357000</v>
      </c>
      <c r="G67" s="1" t="s">
        <v>13</v>
      </c>
    </row>
    <row r="68" spans="1:7" x14ac:dyDescent="0.25">
      <c r="A68" t="s">
        <v>36</v>
      </c>
      <c r="B68" t="s">
        <v>37</v>
      </c>
      <c r="C68" s="5" t="s">
        <v>115</v>
      </c>
      <c r="D68" s="13" t="s">
        <v>90</v>
      </c>
      <c r="E68" t="s">
        <v>88</v>
      </c>
      <c r="F68" s="6">
        <v>357000</v>
      </c>
      <c r="G68" s="1" t="s">
        <v>1</v>
      </c>
    </row>
    <row r="69" spans="1:7" x14ac:dyDescent="0.25">
      <c r="A69" t="s">
        <v>36</v>
      </c>
      <c r="B69" t="s">
        <v>37</v>
      </c>
      <c r="C69" s="5" t="s">
        <v>116</v>
      </c>
      <c r="D69" s="13" t="s">
        <v>90</v>
      </c>
      <c r="E69" t="s">
        <v>88</v>
      </c>
      <c r="F69" s="6">
        <v>357000</v>
      </c>
      <c r="G69" s="1" t="s">
        <v>11</v>
      </c>
    </row>
    <row r="70" spans="1:7" x14ac:dyDescent="0.25">
      <c r="A70" t="s">
        <v>36</v>
      </c>
      <c r="B70" t="s">
        <v>37</v>
      </c>
      <c r="C70" s="5" t="s">
        <v>117</v>
      </c>
      <c r="D70" s="13" t="s">
        <v>90</v>
      </c>
      <c r="E70" t="s">
        <v>88</v>
      </c>
      <c r="F70" s="6">
        <v>357000</v>
      </c>
      <c r="G70" s="1" t="s">
        <v>14</v>
      </c>
    </row>
    <row r="71" spans="1:7" x14ac:dyDescent="0.25">
      <c r="A71" t="s">
        <v>36</v>
      </c>
      <c r="B71" t="s">
        <v>37</v>
      </c>
      <c r="C71" s="5" t="s">
        <v>118</v>
      </c>
      <c r="D71" s="13" t="s">
        <v>90</v>
      </c>
      <c r="E71" t="s">
        <v>88</v>
      </c>
      <c r="F71" s="6">
        <v>357000</v>
      </c>
      <c r="G71" s="1" t="s">
        <v>14</v>
      </c>
    </row>
    <row r="72" spans="1:7" x14ac:dyDescent="0.25">
      <c r="A72" t="s">
        <v>36</v>
      </c>
      <c r="B72" t="s">
        <v>37</v>
      </c>
      <c r="C72" s="5" t="s">
        <v>119</v>
      </c>
      <c r="D72" s="13" t="s">
        <v>90</v>
      </c>
      <c r="E72" t="s">
        <v>88</v>
      </c>
      <c r="F72" s="6">
        <v>357000</v>
      </c>
      <c r="G72" s="1" t="s">
        <v>14</v>
      </c>
    </row>
    <row r="73" spans="1:7" x14ac:dyDescent="0.25">
      <c r="A73" t="s">
        <v>36</v>
      </c>
      <c r="B73" t="s">
        <v>37</v>
      </c>
      <c r="C73" s="5" t="s">
        <v>120</v>
      </c>
      <c r="D73" s="13" t="s">
        <v>90</v>
      </c>
      <c r="E73" t="s">
        <v>88</v>
      </c>
      <c r="F73" s="6">
        <v>357000</v>
      </c>
      <c r="G73" s="1" t="s">
        <v>14</v>
      </c>
    </row>
    <row r="74" spans="1:7" x14ac:dyDescent="0.25">
      <c r="A74" t="s">
        <v>36</v>
      </c>
      <c r="B74" t="s">
        <v>37</v>
      </c>
      <c r="C74" s="5" t="s">
        <v>121</v>
      </c>
      <c r="D74" s="13" t="s">
        <v>90</v>
      </c>
      <c r="E74" t="s">
        <v>88</v>
      </c>
      <c r="F74" s="6">
        <v>357000</v>
      </c>
      <c r="G74" s="1" t="s">
        <v>14</v>
      </c>
    </row>
    <row r="75" spans="1:7" x14ac:dyDescent="0.25">
      <c r="A75" t="s">
        <v>36</v>
      </c>
      <c r="B75" t="s">
        <v>37</v>
      </c>
      <c r="C75" s="5" t="s">
        <v>122</v>
      </c>
      <c r="D75" s="13" t="s">
        <v>90</v>
      </c>
      <c r="E75" t="s">
        <v>88</v>
      </c>
      <c r="F75" s="6">
        <v>357000</v>
      </c>
      <c r="G75" s="1" t="s">
        <v>14</v>
      </c>
    </row>
    <row r="76" spans="1:7" x14ac:dyDescent="0.25">
      <c r="A76" t="s">
        <v>36</v>
      </c>
      <c r="B76" t="s">
        <v>37</v>
      </c>
      <c r="C76" s="5" t="s">
        <v>123</v>
      </c>
      <c r="D76" s="13" t="s">
        <v>90</v>
      </c>
      <c r="E76" t="s">
        <v>88</v>
      </c>
      <c r="F76" s="6">
        <v>357000</v>
      </c>
      <c r="G76" s="1" t="s">
        <v>14</v>
      </c>
    </row>
    <row r="77" spans="1:7" x14ac:dyDescent="0.25">
      <c r="A77" t="s">
        <v>36</v>
      </c>
      <c r="B77" t="s">
        <v>37</v>
      </c>
      <c r="C77" s="5" t="s">
        <v>124</v>
      </c>
      <c r="D77" s="13" t="s">
        <v>91</v>
      </c>
      <c r="E77" t="s">
        <v>88</v>
      </c>
      <c r="F77" s="6">
        <v>357000</v>
      </c>
      <c r="G77" s="1" t="s">
        <v>14</v>
      </c>
    </row>
    <row r="78" spans="1:7" x14ac:dyDescent="0.25">
      <c r="A78" t="s">
        <v>36</v>
      </c>
      <c r="B78" t="s">
        <v>37</v>
      </c>
      <c r="C78" s="5" t="s">
        <v>125</v>
      </c>
      <c r="D78" s="13" t="s">
        <v>91</v>
      </c>
      <c r="E78" t="s">
        <v>88</v>
      </c>
      <c r="F78" s="6">
        <v>357000</v>
      </c>
      <c r="G78" s="1" t="s">
        <v>14</v>
      </c>
    </row>
    <row r="79" spans="1:7" x14ac:dyDescent="0.25">
      <c r="A79" t="s">
        <v>36</v>
      </c>
      <c r="B79" t="s">
        <v>37</v>
      </c>
      <c r="C79" s="22" t="s">
        <v>127</v>
      </c>
      <c r="D79" s="13" t="s">
        <v>91</v>
      </c>
      <c r="E79" t="s">
        <v>88</v>
      </c>
      <c r="F79" s="6">
        <v>357000</v>
      </c>
      <c r="G79" s="1" t="s">
        <v>14</v>
      </c>
    </row>
    <row r="80" spans="1:7" x14ac:dyDescent="0.25">
      <c r="A80" t="s">
        <v>36</v>
      </c>
      <c r="B80" t="s">
        <v>37</v>
      </c>
      <c r="C80" s="7" t="s">
        <v>126</v>
      </c>
      <c r="D80" s="13" t="s">
        <v>91</v>
      </c>
      <c r="E80" t="s">
        <v>88</v>
      </c>
      <c r="F80" s="6">
        <v>357000</v>
      </c>
      <c r="G80" s="1" t="s">
        <v>14</v>
      </c>
    </row>
    <row r="81" spans="1:7" x14ac:dyDescent="0.25">
      <c r="A81" t="s">
        <v>36</v>
      </c>
      <c r="B81" t="s">
        <v>37</v>
      </c>
      <c r="C81" s="7" t="s">
        <v>128</v>
      </c>
      <c r="D81" s="13" t="s">
        <v>91</v>
      </c>
      <c r="E81" t="s">
        <v>88</v>
      </c>
      <c r="F81" s="6">
        <v>357000</v>
      </c>
      <c r="G81" s="1" t="s">
        <v>14</v>
      </c>
    </row>
    <row r="82" spans="1:7" x14ac:dyDescent="0.25">
      <c r="A82" t="s">
        <v>36</v>
      </c>
      <c r="B82" t="s">
        <v>37</v>
      </c>
      <c r="C82" s="7" t="s">
        <v>129</v>
      </c>
      <c r="D82" s="13" t="s">
        <v>91</v>
      </c>
      <c r="E82" t="s">
        <v>88</v>
      </c>
      <c r="F82" s="6">
        <v>357000</v>
      </c>
      <c r="G82" s="1" t="s">
        <v>14</v>
      </c>
    </row>
    <row r="83" spans="1:7" x14ac:dyDescent="0.25">
      <c r="A83" t="s">
        <v>36</v>
      </c>
      <c r="B83" t="s">
        <v>37</v>
      </c>
      <c r="C83" s="7" t="s">
        <v>130</v>
      </c>
      <c r="D83" s="13" t="s">
        <v>91</v>
      </c>
      <c r="E83" t="s">
        <v>88</v>
      </c>
      <c r="F83" s="6">
        <v>357000</v>
      </c>
      <c r="G83" s="1" t="s">
        <v>14</v>
      </c>
    </row>
    <row r="84" spans="1:7" x14ac:dyDescent="0.25">
      <c r="A84" t="s">
        <v>36</v>
      </c>
      <c r="B84" t="s">
        <v>37</v>
      </c>
      <c r="C84" s="7" t="s">
        <v>131</v>
      </c>
      <c r="D84" s="13" t="s">
        <v>91</v>
      </c>
      <c r="E84" t="s">
        <v>88</v>
      </c>
      <c r="F84" s="6">
        <v>357000</v>
      </c>
      <c r="G84" s="1" t="s">
        <v>14</v>
      </c>
    </row>
    <row r="85" spans="1:7" x14ac:dyDescent="0.25">
      <c r="A85" t="s">
        <v>36</v>
      </c>
      <c r="B85" t="s">
        <v>37</v>
      </c>
      <c r="C85" s="7" t="s">
        <v>132</v>
      </c>
      <c r="D85" s="13" t="s">
        <v>91</v>
      </c>
      <c r="E85" t="s">
        <v>88</v>
      </c>
      <c r="F85" s="6">
        <v>357000</v>
      </c>
      <c r="G85" s="1" t="s">
        <v>11</v>
      </c>
    </row>
    <row r="86" spans="1:7" x14ac:dyDescent="0.25">
      <c r="A86" t="s">
        <v>41</v>
      </c>
      <c r="B86" t="s">
        <v>49</v>
      </c>
      <c r="C86" s="5" t="s">
        <v>21</v>
      </c>
      <c r="D86" s="13" t="s">
        <v>89</v>
      </c>
      <c r="E86" t="s">
        <v>88</v>
      </c>
      <c r="F86" s="6">
        <v>410264</v>
      </c>
      <c r="G86" s="1" t="s">
        <v>14</v>
      </c>
    </row>
    <row r="87" spans="1:7" x14ac:dyDescent="0.25">
      <c r="A87" t="s">
        <v>41</v>
      </c>
      <c r="B87" t="s">
        <v>49</v>
      </c>
      <c r="C87" s="5" t="s">
        <v>23</v>
      </c>
      <c r="D87" s="13" t="s">
        <v>89</v>
      </c>
      <c r="E87" t="s">
        <v>88</v>
      </c>
      <c r="F87" s="6">
        <v>2714057</v>
      </c>
      <c r="G87" s="1" t="s">
        <v>11</v>
      </c>
    </row>
    <row r="88" spans="1:7" x14ac:dyDescent="0.25">
      <c r="A88" t="s">
        <v>41</v>
      </c>
      <c r="B88" t="s">
        <v>49</v>
      </c>
      <c r="C88" s="5" t="s">
        <v>25</v>
      </c>
      <c r="D88" s="13" t="s">
        <v>89</v>
      </c>
      <c r="E88" t="s">
        <v>88</v>
      </c>
      <c r="F88" s="6">
        <v>130180</v>
      </c>
      <c r="G88" s="1" t="s">
        <v>14</v>
      </c>
    </row>
    <row r="89" spans="1:7" x14ac:dyDescent="0.25">
      <c r="A89" t="s">
        <v>41</v>
      </c>
      <c r="B89" t="s">
        <v>49</v>
      </c>
      <c r="C89" s="5" t="s">
        <v>24</v>
      </c>
      <c r="D89" s="13" t="s">
        <v>89</v>
      </c>
      <c r="E89" t="s">
        <v>88</v>
      </c>
      <c r="F89" s="6">
        <v>422099</v>
      </c>
      <c r="G89" s="1" t="s">
        <v>2</v>
      </c>
    </row>
    <row r="90" spans="1:7" x14ac:dyDescent="0.25">
      <c r="A90" t="s">
        <v>41</v>
      </c>
      <c r="B90" t="s">
        <v>49</v>
      </c>
      <c r="C90" s="5" t="s">
        <v>26</v>
      </c>
      <c r="E90" t="s">
        <v>88</v>
      </c>
      <c r="F90" s="6">
        <v>2915244</v>
      </c>
      <c r="G90" s="1" t="s">
        <v>2</v>
      </c>
    </row>
    <row r="91" spans="1:7" x14ac:dyDescent="0.25">
      <c r="A91" t="s">
        <v>41</v>
      </c>
      <c r="B91" t="s">
        <v>49</v>
      </c>
      <c r="C91" s="5" t="s">
        <v>133</v>
      </c>
      <c r="D91" s="13" t="s">
        <v>89</v>
      </c>
      <c r="E91" t="s">
        <v>88</v>
      </c>
      <c r="F91" s="6">
        <v>3463578</v>
      </c>
      <c r="G91" s="1" t="s">
        <v>14</v>
      </c>
    </row>
    <row r="92" spans="1:7" x14ac:dyDescent="0.25">
      <c r="A92" t="s">
        <v>41</v>
      </c>
      <c r="B92" t="s">
        <v>49</v>
      </c>
      <c r="C92" s="5" t="s">
        <v>134</v>
      </c>
      <c r="D92" s="13" t="s">
        <v>90</v>
      </c>
      <c r="E92" t="s">
        <v>88</v>
      </c>
      <c r="F92" s="6">
        <v>3988243</v>
      </c>
      <c r="G92" s="1" t="s">
        <v>14</v>
      </c>
    </row>
    <row r="93" spans="1:7" x14ac:dyDescent="0.25">
      <c r="A93" t="s">
        <v>41</v>
      </c>
      <c r="B93" t="s">
        <v>49</v>
      </c>
      <c r="C93" s="5" t="s">
        <v>27</v>
      </c>
      <c r="D93" s="13" t="s">
        <v>90</v>
      </c>
      <c r="E93" t="s">
        <v>88</v>
      </c>
      <c r="F93" s="6">
        <v>110456</v>
      </c>
      <c r="G93" s="1" t="s">
        <v>14</v>
      </c>
    </row>
    <row r="94" spans="1:7" x14ac:dyDescent="0.25">
      <c r="A94" t="s">
        <v>41</v>
      </c>
      <c r="B94" t="s">
        <v>49</v>
      </c>
      <c r="C94" s="5" t="s">
        <v>28</v>
      </c>
      <c r="D94" s="13" t="s">
        <v>90</v>
      </c>
      <c r="E94" t="s">
        <v>88</v>
      </c>
      <c r="F94" s="6">
        <v>1313636</v>
      </c>
      <c r="G94" s="1" t="s">
        <v>14</v>
      </c>
    </row>
    <row r="95" spans="1:7" x14ac:dyDescent="0.25">
      <c r="A95" t="s">
        <v>41</v>
      </c>
      <c r="B95" t="s">
        <v>49</v>
      </c>
      <c r="C95" s="5" t="s">
        <v>29</v>
      </c>
      <c r="D95" s="13" t="s">
        <v>90</v>
      </c>
      <c r="E95" t="s">
        <v>88</v>
      </c>
      <c r="F95" s="6">
        <v>3262391</v>
      </c>
      <c r="G95" s="1" t="s">
        <v>11</v>
      </c>
    </row>
    <row r="96" spans="1:7" x14ac:dyDescent="0.25">
      <c r="A96" t="s">
        <v>41</v>
      </c>
      <c r="B96" t="s">
        <v>49</v>
      </c>
      <c r="C96" s="5" t="s">
        <v>30</v>
      </c>
      <c r="D96" s="13" t="s">
        <v>91</v>
      </c>
      <c r="E96" t="s">
        <v>88</v>
      </c>
      <c r="F96" s="6">
        <v>1183455</v>
      </c>
      <c r="G96" s="1" t="s">
        <v>14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G2:G27 G30 G35:G44</xm:sqref>
        </x14:dataValidation>
        <x14:dataValidation type="list" allowBlank="1" showInputMessage="1" showErrorMessage="1">
          <x14:formula1>
            <xm:f>#REF!</xm:f>
          </x14:formula1>
          <xm:sqref>G45:G96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DETALLE</vt:lpstr>
      <vt:lpstr>BdD</vt:lpstr>
    </vt:vector>
  </TitlesOfParts>
  <Company>CORFO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Soledad Vilches Rodríguez</dc:creator>
  <cp:lastModifiedBy>María Soledad Vilches Rodríguez</cp:lastModifiedBy>
  <cp:lastPrinted>2016-05-24T16:46:54Z</cp:lastPrinted>
  <dcterms:created xsi:type="dcterms:W3CDTF">2015-12-29T16:47:29Z</dcterms:created>
  <dcterms:modified xsi:type="dcterms:W3CDTF">2016-07-14T23:01:06Z</dcterms:modified>
</cp:coreProperties>
</file>