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80" windowWidth="23715" windowHeight="9210" activeTab="0"/>
  </bookViews>
  <sheets>
    <sheet name="RESUMEN" sheetId="4" r:id="rId1"/>
    <sheet name="DETALLE" sheetId="5" r:id="rId2"/>
    <sheet name="Hoja1" sheetId="1" r:id="rId3"/>
  </sheets>
  <externalReferences>
    <externalReference r:id="rId7"/>
  </externalReferences>
  <definedNames>
    <definedName name="_xlnm._FilterDatabase" localSheetId="2" hidden="1">'Hoja1'!$A$1:$Q$168</definedName>
  </definedNames>
  <calcPr calcId="145621"/>
  <pivotCaches>
    <pivotCache cacheId="20" r:id="rId4"/>
  </pivotCaches>
</workbook>
</file>

<file path=xl/sharedStrings.xml><?xml version="1.0" encoding="utf-8"?>
<sst xmlns="http://schemas.openxmlformats.org/spreadsheetml/2006/main" count="1672" uniqueCount="303">
  <si>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</si>
  <si>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</si>
  <si>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</si>
  <si>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</si>
  <si>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</si>
  <si>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</si>
  <si>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</si>
  <si>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</si>
  <si>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OP</t>
  </si>
  <si>
    <t>FECHA OP</t>
  </si>
  <si>
    <t>OC</t>
  </si>
  <si>
    <t>REGION</t>
  </si>
  <si>
    <t>LUGAR</t>
  </si>
  <si>
    <t>FUENTE DE FINANCIAMIENTO</t>
  </si>
  <si>
    <t>OBSERVACIONES</t>
  </si>
  <si>
    <t>PRENSA</t>
  </si>
  <si>
    <t>Empresa Peridística La Nación S.A. en Liquidación</t>
  </si>
  <si>
    <t>Aviso La Nación on Line 31/12/13</t>
  </si>
  <si>
    <t>Diciembre</t>
  </si>
  <si>
    <t>1er Trimetre</t>
  </si>
  <si>
    <t>4293-2-CM14</t>
  </si>
  <si>
    <t>R.Metropolitana</t>
  </si>
  <si>
    <t>RM</t>
  </si>
  <si>
    <t>Avisos Legales</t>
  </si>
  <si>
    <t>Aviso La Nación on Line 17/01/14</t>
  </si>
  <si>
    <t>Enero</t>
  </si>
  <si>
    <t>4293-10-cm14</t>
  </si>
  <si>
    <t>Aviso La Nación on Line 31/01/14</t>
  </si>
  <si>
    <t>4293-23-CM14</t>
  </si>
  <si>
    <t xml:space="preserve">Publimetro S.A. </t>
  </si>
  <si>
    <t>Aviso Publimetro on line 13/02/14</t>
  </si>
  <si>
    <t>Febrero</t>
  </si>
  <si>
    <t>4293-31-CM14</t>
  </si>
  <si>
    <t>Empresa Periodística El Mercurio</t>
  </si>
  <si>
    <t>Aviso 20/02/14 Llamado a Concurso BBPP para la Competitividad</t>
  </si>
  <si>
    <t>4293-40-CM14</t>
  </si>
  <si>
    <t>Bío Bío</t>
  </si>
  <si>
    <t>BIO BIO</t>
  </si>
  <si>
    <t>Avisos Generales</t>
  </si>
  <si>
    <t>Aviso 17/02/14 Llamado a Concurso BBPP para la Competitividad</t>
  </si>
  <si>
    <t>4293-41-CM14</t>
  </si>
  <si>
    <t>Aviso 26/02/14 suspensión bases SSAF-I 2014 Corfo</t>
  </si>
  <si>
    <t>1862-4-CM14</t>
  </si>
  <si>
    <t>Aviso 27/02/14 llamado a concurso Gestión de la Innovación en Sector Público</t>
  </si>
  <si>
    <t>4293-50-CM14</t>
  </si>
  <si>
    <t>La Tercera</t>
  </si>
  <si>
    <t>Aviso Sociales 08/03/14</t>
  </si>
  <si>
    <t>Marzo</t>
  </si>
  <si>
    <t>4293-52-CM14</t>
  </si>
  <si>
    <t>Aviso Start Up 04/03/2014</t>
  </si>
  <si>
    <t>22/040</t>
  </si>
  <si>
    <t>1862-5-CM14</t>
  </si>
  <si>
    <t>Aviso Legal 12/03/2014</t>
  </si>
  <si>
    <t>4293-58-CM14</t>
  </si>
  <si>
    <t>Subsecretaría del Interior</t>
  </si>
  <si>
    <t>Aviso Decreto Exentos N°993, Res N°7 y Aviso de Resultados de Créditos Corfo el 18 y 20 de febrero</t>
  </si>
  <si>
    <t>8075-8096-8097</t>
  </si>
  <si>
    <t>NA</t>
  </si>
  <si>
    <t>Aviso 21/03/2014</t>
  </si>
  <si>
    <t>Empresa Periodística El Norte S.A.</t>
  </si>
  <si>
    <t>Avisos</t>
  </si>
  <si>
    <t>1862-289-CM13</t>
  </si>
  <si>
    <t>Arica y Parinacota</t>
  </si>
  <si>
    <t>Aviso 03/04/2014</t>
  </si>
  <si>
    <t>Abril</t>
  </si>
  <si>
    <t>2do Trimetre</t>
  </si>
  <si>
    <t>4293-79-CM14</t>
  </si>
  <si>
    <t>Aviso 04/04/2014</t>
  </si>
  <si>
    <t>4293-83-CM14</t>
  </si>
  <si>
    <t>Aviso Publimetro on line 17/04/14</t>
  </si>
  <si>
    <t>4293-99-CM14</t>
  </si>
  <si>
    <t>Aviso Publimetro on line 23/04/14</t>
  </si>
  <si>
    <t>1862-41-CM14</t>
  </si>
  <si>
    <t>Res N°13 y Decreto N°76 7 y 10/4</t>
  </si>
  <si>
    <t xml:space="preserve">LUN  </t>
  </si>
  <si>
    <t>Becas de Inglés</t>
  </si>
  <si>
    <t>Publicidad</t>
  </si>
  <si>
    <t xml:space="preserve">PUBLIMETRO  </t>
  </si>
  <si>
    <t xml:space="preserve">LA CUARTA </t>
  </si>
  <si>
    <t xml:space="preserve">LA  HORA  </t>
  </si>
  <si>
    <t xml:space="preserve">DIARIO LA ESTRELLA DE ARICA </t>
  </si>
  <si>
    <t>Arica</t>
  </si>
  <si>
    <t>ARICA Y PARINACOTA</t>
  </si>
  <si>
    <t xml:space="preserve">DIARIO LA ESTRELLA DE IQUIQUE </t>
  </si>
  <si>
    <t>Iquique</t>
  </si>
  <si>
    <t>TARAPACÁ</t>
  </si>
  <si>
    <t>MERCURIO ANTOFAGASTA</t>
  </si>
  <si>
    <t>Antofagasta</t>
  </si>
  <si>
    <t>ANTOFAGASTA</t>
  </si>
  <si>
    <t xml:space="preserve">EL MERCURIO DE CALAMA </t>
  </si>
  <si>
    <t xml:space="preserve">Calama </t>
  </si>
  <si>
    <t>EL DIA DE LA SERENA</t>
  </si>
  <si>
    <t>La Serena</t>
  </si>
  <si>
    <t>COQUIMBO</t>
  </si>
  <si>
    <t xml:space="preserve">DIARIO EL OBSERVADOR </t>
  </si>
  <si>
    <t xml:space="preserve">Quillota </t>
  </si>
  <si>
    <t>VALPARAISO</t>
  </si>
  <si>
    <t>EL MERCURIO DE VALPARAISO</t>
  </si>
  <si>
    <t>Valparaiso</t>
  </si>
  <si>
    <t>ESTRELLA DE VALPARAISO</t>
  </si>
  <si>
    <t>DIARIO EL ANDINO</t>
  </si>
  <si>
    <t>Los Andes</t>
  </si>
  <si>
    <t>DIARIO EL LIDER SAN ANTONIO</t>
  </si>
  <si>
    <t xml:space="preserve">San Antonio </t>
  </si>
  <si>
    <t xml:space="preserve">EL RANCAGUINO </t>
  </si>
  <si>
    <t xml:space="preserve">Rancagua </t>
  </si>
  <si>
    <t>OHIGGINS</t>
  </si>
  <si>
    <t xml:space="preserve">EL SUR  DE CONCEPCION  </t>
  </si>
  <si>
    <t>Concepción</t>
  </si>
  <si>
    <t>EL AUSTRAL DE TEMUCO</t>
  </si>
  <si>
    <t>Temuco</t>
  </si>
  <si>
    <t>ARAUCANIA</t>
  </si>
  <si>
    <t xml:space="preserve">EL AUSTRAL DE VALDIVIA </t>
  </si>
  <si>
    <t xml:space="preserve">Valdivia </t>
  </si>
  <si>
    <t>LOS RIOS</t>
  </si>
  <si>
    <t xml:space="preserve">DIARIO EL OVALLINO </t>
  </si>
  <si>
    <t xml:space="preserve">Ovalle </t>
  </si>
  <si>
    <t xml:space="preserve">EL CENTRO DE TALCA </t>
  </si>
  <si>
    <t xml:space="preserve">Talca </t>
  </si>
  <si>
    <t>MAULE</t>
  </si>
  <si>
    <t>DIARIO LA PRENSA  DE CURICO</t>
  </si>
  <si>
    <t>Curicó</t>
  </si>
  <si>
    <t xml:space="preserve">DIARIO LA TRIBUNA </t>
  </si>
  <si>
    <t>Los Ángeles</t>
  </si>
  <si>
    <t>AUSTRAL DE OSORNO</t>
  </si>
  <si>
    <t>Osorno</t>
  </si>
  <si>
    <t>LOS LAGOS</t>
  </si>
  <si>
    <t>LLANQUIHUE  DE PTO MOTT</t>
  </si>
  <si>
    <t>Puerto Montt</t>
  </si>
  <si>
    <t xml:space="preserve">LA PRENSA AUSTRAL </t>
  </si>
  <si>
    <t xml:space="preserve">Punta Arenas </t>
  </si>
  <si>
    <t>MAGALLANES</t>
  </si>
  <si>
    <t>SEMANARIO EL TIEMPO</t>
  </si>
  <si>
    <t>DIARIO 21</t>
  </si>
  <si>
    <t>CHAÑARCILLO</t>
  </si>
  <si>
    <t>Copiapó</t>
  </si>
  <si>
    <t>COPIAPO</t>
  </si>
  <si>
    <t>LA REGION</t>
  </si>
  <si>
    <t>Coquimbo</t>
  </si>
  <si>
    <t>LA DISCUSION DE CHILLAN</t>
  </si>
  <si>
    <t>Chillán</t>
  </si>
  <si>
    <t>EL DIARIO DE CONCEPCION</t>
  </si>
  <si>
    <t>EL DIARIO DE AYSEN</t>
  </si>
  <si>
    <t xml:space="preserve">Coyhaique </t>
  </si>
  <si>
    <t>AYSEN</t>
  </si>
  <si>
    <t>EL DIVISADERO</t>
  </si>
  <si>
    <t>EL TIPOGRAFO</t>
  </si>
  <si>
    <t>EL PINGÜINO</t>
  </si>
  <si>
    <t>RADIO</t>
  </si>
  <si>
    <t>CORAZON</t>
  </si>
  <si>
    <t>RADIO ACTIVA</t>
  </si>
  <si>
    <t>FM DOS</t>
  </si>
  <si>
    <t>ADN</t>
  </si>
  <si>
    <t>COOPERATIVA</t>
  </si>
  <si>
    <t>Carnaval FM</t>
  </si>
  <si>
    <t xml:space="preserve"> Radio Canal  95</t>
  </si>
  <si>
    <t>Puerta Norte</t>
  </si>
  <si>
    <t>Capissima</t>
  </si>
  <si>
    <t>Digital FM</t>
  </si>
  <si>
    <t>Paulina</t>
  </si>
  <si>
    <t>Sensacion El Abra*</t>
  </si>
  <si>
    <t>Calama</t>
  </si>
  <si>
    <t>FM 7 Anglo*</t>
  </si>
  <si>
    <t>Maray FM</t>
  </si>
  <si>
    <t>Nostalgica</t>
  </si>
  <si>
    <t>Radio Madero</t>
  </si>
  <si>
    <t>Radio Monte Carlo</t>
  </si>
  <si>
    <t>San Bartolomé</t>
  </si>
  <si>
    <t>Radio Trasandina</t>
  </si>
  <si>
    <t>Viña-Valpo</t>
  </si>
  <si>
    <t>Festival</t>
  </si>
  <si>
    <t>Primordial*</t>
  </si>
  <si>
    <t>Rancagua</t>
  </si>
  <si>
    <t>Fiessta</t>
  </si>
  <si>
    <t>La Bruja*</t>
  </si>
  <si>
    <t>San Antonio</t>
  </si>
  <si>
    <t>Trigal FM</t>
  </si>
  <si>
    <t>San Fernando</t>
  </si>
  <si>
    <t>Ñuble</t>
  </si>
  <si>
    <t>Radio Discusion</t>
  </si>
  <si>
    <t>Crystal FM</t>
  </si>
  <si>
    <t>Quillota</t>
  </si>
  <si>
    <t>PalomaFM</t>
  </si>
  <si>
    <t>Talca</t>
  </si>
  <si>
    <t>Futura</t>
  </si>
  <si>
    <t>Radio Austral</t>
  </si>
  <si>
    <t>Valdivia</t>
  </si>
  <si>
    <t>XQA 5*</t>
  </si>
  <si>
    <t>Vallenar</t>
  </si>
  <si>
    <t>Ventisqueros FM</t>
  </si>
  <si>
    <t>Coyhaique</t>
  </si>
  <si>
    <t>Nueva Genial</t>
  </si>
  <si>
    <t>Condell</t>
  </si>
  <si>
    <t>RTL</t>
  </si>
  <si>
    <t>CamilaFM</t>
  </si>
  <si>
    <t>Radio Mía</t>
  </si>
  <si>
    <t>la Palabra</t>
  </si>
  <si>
    <t>Radio Sago</t>
  </si>
  <si>
    <t>Ovalle</t>
  </si>
  <si>
    <t>Nueva Bélen*</t>
  </si>
  <si>
    <t>Reloncaví</t>
  </si>
  <si>
    <t>Radio El Pingüino</t>
  </si>
  <si>
    <t>Pta. Arenas</t>
  </si>
  <si>
    <t>Bio Bio</t>
  </si>
  <si>
    <t xml:space="preserve">XENTÉ 105,7 FM </t>
  </si>
  <si>
    <t xml:space="preserve"> ALAS DE AGUILA 107,9 FM </t>
  </si>
  <si>
    <t xml:space="preserve">ETERNOCAMPEON 107,9  FM </t>
  </si>
  <si>
    <t>PALOMA LIMARI 107,5 FM</t>
  </si>
  <si>
    <t>PURO CHILE 105,3 FM</t>
  </si>
  <si>
    <t xml:space="preserve"> ETCHEGOYEN 106,1 FM</t>
  </si>
  <si>
    <t>Talcahuano</t>
  </si>
  <si>
    <t xml:space="preserve">ALAS DE AGUILAS 104,9 FM </t>
  </si>
  <si>
    <t>LA VOZ DE LA MUJER 98,5 FM</t>
  </si>
  <si>
    <t>ONDA CERO 99,5 FM</t>
  </si>
  <si>
    <t>LORENZO ARENAS 104,5 FM</t>
  </si>
  <si>
    <t>Aviso Publimetro 26/02/14 suspensión bases SSAF-I 2014 Corfo</t>
  </si>
  <si>
    <t>Mayo</t>
  </si>
  <si>
    <t>Publicación Res N°01 publicado el 30/04/14</t>
  </si>
  <si>
    <t>Aviso Publimetro 04/03/14_COnvocatoria Prog StartUp</t>
  </si>
  <si>
    <t>Empresa El Mercurio S.A.P</t>
  </si>
  <si>
    <t>Avisos pendientes de pago 2013</t>
  </si>
  <si>
    <t>Publicación Decreto N°214, Res N°11 el 5 y 7 de mayo</t>
  </si>
  <si>
    <t>Junio</t>
  </si>
  <si>
    <t>Dirección General de Crédito Prendario</t>
  </si>
  <si>
    <t>Aviso remate bien fiscal en Los Lagos</t>
  </si>
  <si>
    <t>Los Lagos</t>
  </si>
  <si>
    <t>Decreto Exento N°104 del 19/05/2014</t>
  </si>
  <si>
    <t>Empresa Periodística La Tercera S.A.</t>
  </si>
  <si>
    <t>Aviso Sociales 04/05/2014 Aniversario</t>
  </si>
  <si>
    <t>Julio</t>
  </si>
  <si>
    <t>Publicación Resolución N°898 el 04/06/2014</t>
  </si>
  <si>
    <t>Septiembre</t>
  </si>
  <si>
    <t>Publicación resolución N°43 el 29/07/2014</t>
  </si>
  <si>
    <t>Resolución N° 52, publicada el 28/08/2014</t>
  </si>
  <si>
    <t>publicación resolución N°55 el 30/08/2014</t>
  </si>
  <si>
    <t>EDITORA EL CENTRO EMPRESA PERIODISTICA S.A.</t>
  </si>
  <si>
    <t xml:space="preserve">Aviso El Centro de Talca 16/9/2014 "Tienes un Emprendimiento Innovador" </t>
  </si>
  <si>
    <t>Maule</t>
  </si>
  <si>
    <t>SOC INFORMATIVA REGIONAL S A</t>
  </si>
  <si>
    <t>Campaña Innovación Empresarial</t>
  </si>
  <si>
    <t>Anula 1862-82-CM14 por error en el monto</t>
  </si>
  <si>
    <t>Aviso Publimetro 02/06/2014 Convocatoria Progr Start Up</t>
  </si>
  <si>
    <t>Aviso Publimetro 03/06/2014 Convoca Entidades Patrocinadoras</t>
  </si>
  <si>
    <t>Agosto</t>
  </si>
  <si>
    <t>Aviso Publimetro 23/04/14 Prog Nac Incubadoras</t>
  </si>
  <si>
    <t>Aviso Publimetro 27/05/2014 Emprendimiento</t>
  </si>
  <si>
    <t>Aviso Publimetro 19/05/2014 Emprendimiento</t>
  </si>
  <si>
    <t>Aviso Publimetro 20/06/2014 SUBSIDIO SEMILLA ...
EMPRENDIMIENTOS DE INNOVACIÓN</t>
  </si>
  <si>
    <t>Aviso Publimetro 24-06-2014_Nva Fecha Cierre Postulaciones StartUp</t>
  </si>
  <si>
    <t>Aviso Publimetro 26/06/2014 Programa Capital Semilla</t>
  </si>
  <si>
    <t>Aviso Publimetro 14-07-2014_AOI Prog Pasantías Escolares 1er Sem 2015</t>
  </si>
  <si>
    <t>Aviso Publimetro 14-07-2014_Concurso BBPP Competitividad Reg y Modif Btec</t>
  </si>
  <si>
    <t>Aviso Publimetro 17/07/2014 Concurso PRAE O'higgins</t>
  </si>
  <si>
    <t>O'higgins</t>
  </si>
  <si>
    <t>Anulado folio 3434 OC 4293-211-CM14 por cbio de UC (de Innova a Corfo)</t>
  </si>
  <si>
    <t>Aviso Publimetro 21/07/2014 Concurso PRAE Atacama</t>
  </si>
  <si>
    <t>Atacama</t>
  </si>
  <si>
    <t>Aviso Publimetro 21/07/2014 Concurso PRAE Valpo</t>
  </si>
  <si>
    <t>Valparaíso</t>
  </si>
  <si>
    <t>Aviso Publimetro 27/08/2014 Extiende Plazo Revisión Capital Semilla</t>
  </si>
  <si>
    <t>Aviso Publimetro 18/08/2014 Prae Los Ríos</t>
  </si>
  <si>
    <t>Aviso Publimetro 19/08/2014 Prae Maule</t>
  </si>
  <si>
    <t>Aviso Publimetro 25-08-2014 Prae Arica</t>
  </si>
  <si>
    <t>Aviso Publimetro 08/08/2014 Prae Los Lagos</t>
  </si>
  <si>
    <t>Octubre</t>
  </si>
  <si>
    <t xml:space="preserve">Aviso Estrella de Arica 16/9/2014 "Tienes un Emprendimiento Innovador" </t>
  </si>
  <si>
    <t>Aviso El Sur y Tribuna 07/07/2014</t>
  </si>
  <si>
    <t xml:space="preserve">Aviso Austral de Punta Arenas 16/9/2014 "Tienes un Emprendimiento Innovador" </t>
  </si>
  <si>
    <t>Magallanes</t>
  </si>
  <si>
    <t>La Prensa Austral</t>
  </si>
  <si>
    <t xml:space="preserve">Aviso Austral de Valdivia 16/9/2014 "Tienes un Emprendimiento Innovador" </t>
  </si>
  <si>
    <t>Los Ríos</t>
  </si>
  <si>
    <t>Austral de Valdivia</t>
  </si>
  <si>
    <t>Aviso llamado a concurso periodista 22-23 sept</t>
  </si>
  <si>
    <t>Aysén</t>
  </si>
  <si>
    <t>El Divisadero</t>
  </si>
  <si>
    <t>Aviso Austral de Valdivia 26-09-2014 Extiende plazo de Cierre PRAE Los Ríos</t>
  </si>
  <si>
    <t xml:space="preserve">Aviso El Mercurio de Valpo 16/9/2014 "Tienes un Emprendimiento Innovador" </t>
  </si>
  <si>
    <t>El Mercurio de Valparaíso</t>
  </si>
  <si>
    <t>Publicación Res N°42 de 17/06/14 y N°81 de 13/6/14</t>
  </si>
  <si>
    <t>12491-12427</t>
  </si>
  <si>
    <t>Resolución N°1 y N°40, ambas publicadas el día 21.06.2014 y N°45 publicada el día 14.07.2014</t>
  </si>
  <si>
    <t>Resolución N°68, 1309, 1316, 1376, 1373 publicados los días 9, 16, 25, 27, 30 de septiembre</t>
  </si>
  <si>
    <t>3er Trimestre</t>
  </si>
  <si>
    <t>La Estrella de Arica</t>
  </si>
  <si>
    <t>El Día</t>
  </si>
  <si>
    <t>Llanquihue de Puerto Montt</t>
  </si>
  <si>
    <t>Austral de Temuco</t>
  </si>
  <si>
    <t>El Sur de Concepción</t>
  </si>
  <si>
    <t>El Centro de Talca</t>
  </si>
  <si>
    <t>Mercurio de Valparaíso</t>
  </si>
  <si>
    <t>ATACAMA</t>
  </si>
  <si>
    <t>Campaña Innovación Empresarial 19 Y 28-08-2014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</si>
  <si>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 xml:space="preserve">Cumplimiento del Art 21° de la Ley N° 20.713 </t>
    </r>
    <r>
      <rPr>
        <b/>
        <sz val="9"/>
        <color indexed="8"/>
        <rFont val="Calibri"/>
        <family val="2"/>
      </rPr>
      <t xml:space="preserve">
Presupuesto Año 2014</t>
    </r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</si>
  <si>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</si>
  <si>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</si>
  <si>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</si>
  <si>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</si>
  <si>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</si>
  <si>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</si>
  <si>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</si>
  <si>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Total PRENSA</t>
  </si>
  <si>
    <t>Total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</si>
</sst>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  <numFmt numFmtId="167" formatCode="#,##0_ ;[Red]\-#,##0\ "/>
    <numFmt numFmtId="168" formatCode="dd\-mm\-yy;@"/>
    <numFmt numFmtId="169" formatCode="_-* #,##0\ _€_-;\-* #,##0\ _€_-;_-* &quot;-&quot;??\ _€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hair"/>
      <bottom style="dotted"/>
    </border>
    <border>
      <left style="dotted"/>
      <right style="dotted"/>
      <top/>
      <bottom style="dotted"/>
    </border>
    <border>
      <left style="dotted"/>
      <right/>
      <top style="dotted"/>
      <bottom style="dotted"/>
    </border>
    <border>
      <left style="dotted"/>
      <right style="dotted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2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/>
    <xf numFmtId="0" fontId="0" fillId="0" borderId="3" xfId="0" applyBorder="1"/>
    <xf numFmtId="0" fontId="0" fillId="0" borderId="4" xfId="0" applyBorder="1"/>
    <xf numFmtId="14" fontId="3" fillId="0" borderId="2" xfId="0" applyNumberFormat="1" applyFont="1" applyFill="1" applyBorder="1"/>
    <xf numFmtId="164" fontId="3" fillId="0" borderId="2" xfId="21" applyNumberFormat="1" applyFont="1" applyFill="1" applyBorder="1"/>
    <xf numFmtId="165" fontId="0" fillId="0" borderId="4" xfId="22" applyNumberFormat="1" applyFont="1" applyBorder="1"/>
    <xf numFmtId="166" fontId="0" fillId="0" borderId="4" xfId="0" applyNumberFormat="1" applyBorder="1"/>
    <xf numFmtId="0" fontId="0" fillId="0" borderId="4" xfId="0" applyBorder="1" applyAlignment="1">
      <alignment horizontal="left"/>
    </xf>
    <xf numFmtId="0" fontId="3" fillId="0" borderId="2" xfId="0" applyFont="1" applyBorder="1"/>
    <xf numFmtId="0" fontId="0" fillId="0" borderId="2" xfId="0" applyFont="1" applyBorder="1"/>
    <xf numFmtId="0" fontId="0" fillId="0" borderId="0" xfId="0" applyFill="1"/>
    <xf numFmtId="165" fontId="0" fillId="0" borderId="5" xfId="22" applyNumberFormat="1" applyFont="1" applyBorder="1"/>
    <xf numFmtId="0" fontId="0" fillId="0" borderId="5" xfId="0" applyBorder="1"/>
    <xf numFmtId="0" fontId="0" fillId="0" borderId="2" xfId="0" applyFont="1" applyFill="1" applyBorder="1"/>
    <xf numFmtId="0" fontId="0" fillId="0" borderId="2" xfId="0" applyFill="1" applyBorder="1"/>
    <xf numFmtId="165" fontId="0" fillId="0" borderId="3" xfId="22" applyNumberFormat="1" applyFont="1" applyBorder="1"/>
    <xf numFmtId="0" fontId="0" fillId="0" borderId="6" xfId="0" applyBorder="1"/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7" fontId="3" fillId="0" borderId="2" xfId="0" applyNumberFormat="1" applyFont="1" applyFill="1" applyBorder="1"/>
    <xf numFmtId="1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14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7" xfId="0" applyBorder="1"/>
    <xf numFmtId="14" fontId="0" fillId="0" borderId="4" xfId="0" applyNumberForma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/>
    <xf numFmtId="14" fontId="0" fillId="0" borderId="2" xfId="0" applyNumberFormat="1" applyFont="1" applyBorder="1"/>
    <xf numFmtId="169" fontId="3" fillId="0" borderId="2" xfId="20" applyNumberFormat="1" applyFont="1" applyFill="1" applyBorder="1"/>
    <xf numFmtId="167" fontId="3" fillId="0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3" xfId="20" applyNumberFormat="1" applyFont="1" applyBorder="1"/>
    <xf numFmtId="0" fontId="0" fillId="0" borderId="3" xfId="0" applyFill="1" applyBorder="1"/>
    <xf numFmtId="166" fontId="0" fillId="0" borderId="4" xfId="0" applyNumberFormat="1" applyFill="1" applyBorder="1"/>
    <xf numFmtId="0" fontId="0" fillId="0" borderId="3" xfId="0" applyBorder="1" applyAlignment="1">
      <alignment/>
    </xf>
    <xf numFmtId="14" fontId="0" fillId="0" borderId="4" xfId="0" applyNumberFormat="1" applyFill="1" applyBorder="1" applyAlignment="1">
      <alignment horizontal="right"/>
    </xf>
    <xf numFmtId="0" fontId="0" fillId="0" borderId="4" xfId="0" applyFill="1" applyBorder="1"/>
    <xf numFmtId="0" fontId="0" fillId="0" borderId="4" xfId="0" applyFont="1" applyFill="1" applyBorder="1" applyAlignment="1">
      <alignment horizontal="center"/>
    </xf>
    <xf numFmtId="165" fontId="0" fillId="0" borderId="3" xfId="2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169" fontId="0" fillId="0" borderId="0" xfId="20" applyNumberFormat="1" applyFont="1"/>
    <xf numFmtId="0" fontId="4" fillId="3" borderId="8" xfId="0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0" fillId="0" borderId="0" xfId="24" applyNumberFormat="1" applyFont="1"/>
    <xf numFmtId="0" fontId="8" fillId="0" borderId="0" xfId="0" applyFont="1" applyAlignment="1">
      <alignment horizontal="center"/>
    </xf>
    <xf numFmtId="9" fontId="5" fillId="0" borderId="0" xfId="23" applyFont="1" applyAlignment="1">
      <alignment horizontal="center"/>
    </xf>
    <xf numFmtId="0" fontId="0" fillId="0" borderId="0" xfId="0"/>
    <xf numFmtId="165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left"/>
    </xf>
    <xf numFmtId="165" fontId="0" fillId="4" borderId="0" xfId="0" applyNumberFormat="1" applyFill="1"/>
    <xf numFmtId="0" fontId="0" fillId="0" borderId="0" xfId="0" applyAlignment="1">
      <alignment horizontal="left" indent="1"/>
    </xf>
    <xf numFmtId="165" fontId="0" fillId="0" borderId="0" xfId="20" applyNumberFormat="1" applyFont="1"/>
    <xf numFmtId="0" fontId="0" fillId="0" borderId="0" xfId="0" applyAlignment="1">
      <alignment wrapText="1"/>
    </xf>
    <xf numFmtId="165" fontId="0" fillId="0" borderId="0" xfId="0" applyNumberForma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Millares 2" xfId="22"/>
    <cellStyle name="Porcentaje" xfId="23"/>
    <cellStyle name="Moneda 2" xfId="24"/>
  </cellStyles>
  <dxfs count="14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numFmt numFmtId="165" formatCode="_-* #,##0_-;\-* #,##0_-;_-* &quot;-&quot;??_-;_-@_-"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4\Ppto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Ppto 2014"/>
      <sheetName val="Reg"/>
      <sheetName val="Resumen por CC"/>
      <sheetName val="Listas"/>
      <sheetName val="Contratos"/>
      <sheetName val="Comparativo Avisos Leg"/>
      <sheetName val="Fact El Mercurio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167" refreshedBy="María Soledad Vilches Rodríguez" refreshedVersion="4">
  <cacheSource type="worksheet">
    <worksheetSource ref="A1:P168" sheet="Hoja1"/>
  </cacheSource>
  <cacheFields count="16">
    <cacheField name="TIPO DE AVISO">
      <sharedItems containsMixedTypes="0" count="2">
        <s v="PRENSA"/>
        <s v="RADIO"/>
      </sharedItems>
    </cacheField>
    <cacheField name="MEDIO">
      <sharedItems containsMixedTypes="0" count="108">
        <s v="Empresa Peridística La Nación S.A. en Liquidación"/>
        <s v="Publimetro S.A. "/>
        <s v="Empresa Periodística El Mercurio"/>
        <s v="La Tercera"/>
        <s v="Subsecretaría del Interior"/>
        <s v="Empresa Periodística El Norte S.A."/>
        <s v="LUN  "/>
        <s v="PUBLIMETRO  "/>
        <s v="LA CUARTA "/>
        <s v="LA  HORA  "/>
        <s v="DIARIO LA ESTRELLA DE ARICA "/>
        <s v="DIARIO LA ESTRELLA DE IQUIQUE "/>
        <s v="MERCURIO ANTOFAGASTA"/>
        <s v="EL MERCURIO DE CALAMA "/>
        <s v="EL DIA DE LA SERENA"/>
        <s v="DIARIO EL OBSERVADOR "/>
        <s v="EL MERCURIO DE VALPARAISO"/>
        <s v="ESTRELLA DE VALPARAISO"/>
        <s v="DIARIO EL ANDINO"/>
        <s v="DIARIO EL LIDER SAN ANTONIO"/>
        <s v="EL RANCAGUINO "/>
        <s v="EL SUR  DE CONCEPCION  "/>
        <s v="EL AUSTRAL DE TEMUCO"/>
        <s v="EL AUSTRAL DE VALDIVIA "/>
        <s v="DIARIO EL OVALLINO "/>
        <s v="EL CENTRO DE TALCA "/>
        <s v="DIARIO LA PRENSA  DE CURICO"/>
        <s v="DIARIO LA TRIBUNA "/>
        <s v="AUSTRAL DE OSORNO"/>
        <s v="LLANQUIHUE  DE PTO MOTT"/>
        <s v="LA PRENSA AUSTRAL "/>
        <s v="SEMANARIO EL TIEMPO"/>
        <s v="DIARIO 21"/>
        <s v="CHAÑARCILLO"/>
        <s v="LA REGION"/>
        <s v="LA DISCUSION DE CHILLAN"/>
        <s v="EL DIARIO DE CONCEPCION"/>
        <s v="EL DIARIO DE AYSEN"/>
        <s v="EL DIVISADERO"/>
        <s v="EL TIPOGRAFO"/>
        <s v="EL PINGÜINO"/>
        <s v="CORAZON"/>
        <s v="RADIO ACTIVA"/>
        <s v="FM DOS"/>
        <s v="ADN"/>
        <s v="COOPERATIVA"/>
        <s v="Carnaval FM"/>
        <s v=" Radio Canal  95"/>
        <s v="Puerta Norte"/>
        <s v="Capissima"/>
        <s v="Digital FM"/>
        <s v="Paulina"/>
        <s v="Sensacion El Abra*"/>
        <s v="FM 7 Anglo*"/>
        <s v="Maray FM"/>
        <s v="Nostalgica"/>
        <s v="Radio Madero"/>
        <s v="Radio Monte Carlo"/>
        <s v="San Bartolomé"/>
        <s v="Radio Trasandina"/>
        <s v="Festival"/>
        <s v="Primordial*"/>
        <s v="Fiessta"/>
        <s v="La Bruja*"/>
        <s v="Trigal FM"/>
        <s v="Ñuble"/>
        <s v="Radio Discusion"/>
        <s v="Crystal FM"/>
        <s v="PalomaFM"/>
        <s v="Futura"/>
        <s v="Radio Austral"/>
        <s v="XQA 5*"/>
        <s v="Ventisqueros FM"/>
        <s v="Nueva Genial"/>
        <s v="Condell"/>
        <s v="RTL"/>
        <s v="CamilaFM"/>
        <s v="Radio Mía"/>
        <s v="la Palabra"/>
        <s v="Radio Sago"/>
        <s v="Nueva Bélen*"/>
        <s v="Reloncaví"/>
        <s v="Radio El Pingüino"/>
        <s v="Bio Bio"/>
        <s v="XENTÉ 105,7 FM "/>
        <s v=" ALAS DE AGUILA 107,9 FM "/>
        <s v="ETERNOCAMPEON 107,9  FM "/>
        <s v="PALOMA LIMARI 107,5 FM"/>
        <s v="PURO CHILE 105,3 FM"/>
        <s v=" ETCHEGOYEN 106,1 FM"/>
        <s v="ALAS DE AGUILAS 104,9 FM "/>
        <s v="LA VOZ DE LA MUJER 98,5 FM"/>
        <s v="ONDA CERO 99,5 FM"/>
        <s v="LORENZO ARENAS 104,5 FM"/>
        <s v="Empresa El Mercurio S.A.P"/>
        <s v="Dirección General de Crédito Prendario"/>
        <s v="Empresa Periodística La Tercera S.A."/>
        <s v="EDITORA EL CENTRO EMPRESA PERIODISTICA S.A."/>
        <s v="SOC INFORMATIVA REGIONAL S A"/>
        <s v="La Estrella de Arica"/>
        <s v="El Día"/>
        <s v="La Prensa Austral"/>
        <s v="Llanquihue de Puerto Montt"/>
        <s v="Austral de Valdivia"/>
        <s v="Austral de Temuco"/>
        <s v="El Sur de Concepción"/>
        <s v="El Centro de Talca"/>
        <s v="Mercurio de Valparaíso"/>
      </sharedItems>
    </cacheField>
    <cacheField name="TEMA">
      <sharedItems containsMixedTypes="0" count="63">
        <s v="Aviso La Nación on Line 31/12/13"/>
        <s v="Aviso La Nación on Line 17/01/14"/>
        <s v="Aviso La Nación on Line 31/01/14"/>
        <s v="Aviso Publimetro on line 13/02/14"/>
        <s v="Aviso 20/02/14 Llamado a Concurso BBPP para la Competitividad"/>
        <s v="Aviso 17/02/14 Llamado a Concurso BBPP para la Competitividad"/>
        <s v="Aviso 26/02/14 suspensión bases SSAF-I 2014 Corfo"/>
        <s v="Aviso 27/02/14 llamado a concurso Gestión de la Innovación en Sector Público"/>
        <s v="Aviso Sociales 08/03/14"/>
        <s v="Aviso Start Up 04/03/2014"/>
        <s v="Aviso Legal 12/03/2014"/>
        <s v="Aviso Decreto Exentos N°993, Res N°7 y Aviso de Resultados de Créditos Corfo el 18 y 20 de febrero"/>
        <s v="Aviso 21/03/2014"/>
        <s v="Avisos"/>
        <s v="Aviso 03/04/2014"/>
        <s v="Aviso 04/04/2014"/>
        <s v="Aviso Publimetro on line 17/04/14"/>
        <s v="Aviso Publimetro on line 23/04/14"/>
        <s v="Res N°13 y Decreto N°76 7 y 10/4"/>
        <s v="Becas de Inglés"/>
        <s v="Aviso Publimetro 26/02/14 suspensión bases SSAF-I 2014 Corfo"/>
        <s v="Publicación Res N°01 publicado el 30/04/14"/>
        <s v="Aviso Publimetro 04/03/14_COnvocatoria Prog StartUp"/>
        <s v="Avisos pendientes de pago 2013"/>
        <s v="Publicación Decreto N°214, Res N°11 el 5 y 7 de mayo"/>
        <s v="Aviso remate bien fiscal en Los Lagos"/>
        <s v="Decreto Exento N°104 del 19/05/2014"/>
        <s v="Aviso Sociales 04/05/2014 Aniversario"/>
        <s v="Publicación Resolución N°898 el 04/06/2014"/>
        <s v="Publicación resolución N°43 el 29/07/2014"/>
        <s v="Resolución N° 52, publicada el 28/08/2014"/>
        <s v="publicación resolución N°55 el 30/08/2014"/>
        <s v="Aviso El Centro de Talca 16/9/2014 &quot;Tienes un Emprendimiento Innovador&quot; "/>
        <s v="Campaña Innovación Empresarial"/>
        <s v="Aviso Publimetro 02/06/2014 Convocatoria Progr Start Up"/>
        <s v="Aviso Publimetro 03/06/2014 Convoca Entidades Patrocinadoras"/>
        <s v="Aviso Publimetro 23/04/14 Prog Nac Incubadoras"/>
        <s v="Aviso Publimetro 27/05/2014 Emprendimiento"/>
        <s v="Aviso Publimetro 19/05/2014 Emprendimiento"/>
        <s v="Aviso Publimetro 20/06/2014 SUBSIDIO SEMILLA ...&#10;EMPRENDIMIENTOS DE INNOVACIÓN"/>
        <s v="Aviso Publimetro 24-06-2014_Nva Fecha Cierre Postulaciones StartUp"/>
        <s v="Aviso Publimetro 26/06/2014 Programa Capital Semilla"/>
        <s v="Aviso Publimetro 14-07-2014_AOI Prog Pasantías Escolares 1er Sem 2015"/>
        <s v="Aviso Publimetro 14-07-2014_Concurso BBPP Competitividad Reg y Modif Btec"/>
        <s v="Aviso Publimetro 17/07/2014 Concurso PRAE O'higgins"/>
        <s v="Aviso Publimetro 21/07/2014 Concurso PRAE Atacama"/>
        <s v="Aviso Publimetro 21/07/2014 Concurso PRAE Valpo"/>
        <s v="Aviso Publimetro 27/08/2014 Extiende Plazo Revisión Capital Semilla"/>
        <s v="Aviso Publimetro 18/08/2014 Prae Los Ríos"/>
        <s v="Aviso Publimetro 19/08/2014 Prae Maule"/>
        <s v="Aviso Publimetro 25-08-2014 Prae Arica"/>
        <s v="Aviso Publimetro 08/08/2014 Prae Los Lagos"/>
        <s v="Aviso Estrella de Arica 16/9/2014 &quot;Tienes un Emprendimiento Innovador&quot; "/>
        <s v="Aviso El Sur y Tribuna 07/07/2014"/>
        <s v="Campaña Innovación Empresarial 19 Y 28-08-2014"/>
        <s v="Aviso Austral de Punta Arenas 16/9/2014 &quot;Tienes un Emprendimiento Innovador&quot; "/>
        <s v="Aviso Austral de Valdivia 16/9/2014 &quot;Tienes un Emprendimiento Innovador&quot; "/>
        <s v="Aviso llamado a concurso periodista 22-23 sept"/>
        <s v="Aviso Austral de Valdivia 26-09-2014 Extiende plazo de Cierre PRAE Los Ríos"/>
        <s v="Aviso El Mercurio de Valpo 16/9/2014 &quot;Tienes un Emprendimiento Innovador&quot; "/>
        <s v="Publicación Res N°42 de 17/06/14 y N°81 de 13/6/14"/>
        <s v="Resolución N°1 y N°40, ambas publicadas el día 21.06.2014 y N°45 publicada el día 14.07.2014"/>
        <s v="Resolución N°68, 1309, 1316, 1376, 1373 publicados los días 9, 16, 25, 27, 30 de septiembre"/>
      </sharedItems>
    </cacheField>
    <cacheField name="FECHA DE PUBLICACIÓN" numFmtId="14">
      <sharedItems containsDate="1" containsString="0" containsBlank="1" containsMixedTypes="0" count="0"/>
    </cacheField>
    <cacheField name="MES">
      <sharedItems containsBlank="1" containsMixedTypes="0" count="12">
        <s v="Diciembre"/>
        <s v="Enero"/>
        <s v="Febrero"/>
        <s v="Marzo"/>
        <m/>
        <s v="Abril"/>
        <s v="Mayo"/>
        <s v="Junio"/>
        <s v="Julio"/>
        <s v="Septiembre"/>
        <s v="Agosto"/>
        <s v="Octubre"/>
      </sharedItems>
    </cacheField>
    <cacheField name="TRIMESTRE">
      <sharedItems containsMixedTypes="0" count="3">
        <s v="1er Trimetre"/>
        <s v="2do Trimetre"/>
        <s v="3er Trimestre"/>
      </sharedItems>
    </cacheField>
    <cacheField name="MONTO TOTAL">
      <sharedItems containsString="0" containsBlank="1" containsMixedTypes="0" containsNumber="1" containsInteger="1" count="0"/>
    </cacheField>
    <cacheField name="FACTURA">
      <sharedItems containsBlank="1" containsMixedTypes="1" containsNumber="1" containsInteger="1" count="0"/>
    </cacheField>
    <cacheField name="OP">
      <sharedItems containsBlank="1" containsMixedTypes="1" containsNumber="1" containsInteger="1" count="0"/>
    </cacheField>
    <cacheField name="FECHA OP">
      <sharedItems containsDate="1" containsBlank="1" containsMixedTypes="1" count="0"/>
    </cacheField>
    <cacheField name="OC">
      <sharedItems containsBlank="1" containsMixedTypes="0" count="0"/>
    </cacheField>
    <cacheField name="REGION">
      <sharedItems containsBlank="1" containsMixedTypes="0" count="0"/>
    </cacheField>
    <cacheField name="LUGAR">
      <sharedItems containsMixedTypes="0" count="16">
        <s v="RM"/>
        <s v="BIO BIO"/>
        <s v="ARICA Y PARINACOTA"/>
        <s v="TARAPACÁ"/>
        <s v="ANTOFAGASTA"/>
        <s v="COQUIMBO"/>
        <s v="VALPARAISO"/>
        <s v="OHIGGINS"/>
        <s v="ARAUCANIA"/>
        <s v="LOS RIOS"/>
        <s v="MAULE"/>
        <s v="LOS LAGOS"/>
        <s v="MAGALLANES"/>
        <s v="COPIAPO"/>
        <s v="AYSEN"/>
        <s v="ATACAMA"/>
      </sharedItems>
    </cacheField>
    <cacheField name="TIPO DE AVISO2">
      <sharedItems containsBlank="1" containsMixedTypes="0" count="4">
        <s v="Avisos Legales"/>
        <s v="Avisos Generales"/>
        <s v="Publicidad"/>
        <m/>
      </sharedItems>
    </cacheField>
    <cacheField name="FUENTE DE FINANCIAMIENTO">
      <sharedItems containsString="0" containsBlank="1" containsMixedTypes="1" count="0"/>
    </cacheField>
    <cacheField name="OBSERVACIONES">
      <sharedItems containsBlank="1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">
  <r>
    <x v="0"/>
    <x v="0"/>
    <x v="0"/>
    <d v="2013-12-31T00:00:00.000"/>
    <x v="0"/>
    <x v="0"/>
    <n v="316540"/>
    <n v="166786"/>
    <n v="1"/>
    <d v="2014-01-27T00:00:00.000"/>
    <s v="4293-2-CM14"/>
    <s v="R.Metropolitana"/>
    <x v="0"/>
    <x v="0"/>
    <m/>
    <m/>
  </r>
  <r>
    <x v="0"/>
    <x v="0"/>
    <x v="1"/>
    <d v="2014-01-17T00:00:00.000"/>
    <x v="1"/>
    <x v="0"/>
    <m/>
    <m/>
    <n v="4"/>
    <d v="2014-02-17T00:00:00.000"/>
    <s v="4293-10-cm14"/>
    <s v="R.Metropolitana"/>
    <x v="0"/>
    <x v="0"/>
    <m/>
    <m/>
  </r>
  <r>
    <x v="0"/>
    <x v="0"/>
    <x v="2"/>
    <d v="2014-01-31T00:00:00.000"/>
    <x v="1"/>
    <x v="0"/>
    <n v="316540"/>
    <n v="166933"/>
    <n v="5"/>
    <d v="2014-03-03T00:00:00.000"/>
    <s v="4293-23-CM14"/>
    <s v="R.Metropolitana"/>
    <x v="0"/>
    <x v="0"/>
    <m/>
    <m/>
  </r>
  <r>
    <x v="0"/>
    <x v="1"/>
    <x v="3"/>
    <d v="2014-02-13T00:00:00.000"/>
    <x v="2"/>
    <x v="0"/>
    <n v="357000"/>
    <m/>
    <m/>
    <m/>
    <s v="4293-31-CM14"/>
    <s v="R.Metropolitana"/>
    <x v="0"/>
    <x v="0"/>
    <m/>
    <m/>
  </r>
  <r>
    <x v="0"/>
    <x v="2"/>
    <x v="4"/>
    <d v="2014-02-20T00:00:00.000"/>
    <x v="2"/>
    <x v="0"/>
    <n v="279146"/>
    <m/>
    <m/>
    <m/>
    <s v="4293-40-CM14"/>
    <s v="Bío Bío"/>
    <x v="1"/>
    <x v="1"/>
    <m/>
    <m/>
  </r>
  <r>
    <x v="0"/>
    <x v="1"/>
    <x v="5"/>
    <d v="2014-02-17T00:00:00.000"/>
    <x v="2"/>
    <x v="0"/>
    <n v="357000"/>
    <n v="67038"/>
    <n v="10"/>
    <d v="2014-03-18T00:00:00.000"/>
    <s v="4293-41-CM14"/>
    <s v="R.Metropolitana"/>
    <x v="0"/>
    <x v="1"/>
    <m/>
    <m/>
  </r>
  <r>
    <x v="0"/>
    <x v="1"/>
    <x v="6"/>
    <d v="2014-02-26T00:00:00.000"/>
    <x v="2"/>
    <x v="0"/>
    <n v="357000"/>
    <n v="67040"/>
    <n v="23"/>
    <d v="2014-03-25T00:00:00.000"/>
    <s v="1862-4-CM14"/>
    <s v="R.Metropolitana"/>
    <x v="0"/>
    <x v="1"/>
    <m/>
    <m/>
  </r>
  <r>
    <x v="0"/>
    <x v="1"/>
    <x v="7"/>
    <d v="2014-02-27T00:00:00.000"/>
    <x v="2"/>
    <x v="0"/>
    <n v="357000"/>
    <n v="67626"/>
    <n v="15"/>
    <d v="2014-04-22T00:00:00.000"/>
    <s v="4293-50-CM14"/>
    <s v="R.Metropolitana"/>
    <x v="0"/>
    <x v="1"/>
    <m/>
    <m/>
  </r>
  <r>
    <x v="0"/>
    <x v="3"/>
    <x v="8"/>
    <d v="2014-03-08T00:00:00.000"/>
    <x v="3"/>
    <x v="0"/>
    <n v="4522000"/>
    <m/>
    <m/>
    <m/>
    <s v="4293-52-CM14"/>
    <s v="R.Metropolitana"/>
    <x v="0"/>
    <x v="1"/>
    <m/>
    <m/>
  </r>
  <r>
    <x v="0"/>
    <x v="1"/>
    <x v="9"/>
    <d v="2014-03-04T00:00:00.000"/>
    <x v="3"/>
    <x v="0"/>
    <n v="357000"/>
    <m/>
    <n v="15"/>
    <s v="22/040"/>
    <s v="1862-5-CM14"/>
    <s v="R.Metropolitana"/>
    <x v="0"/>
    <x v="1"/>
    <m/>
    <m/>
  </r>
  <r>
    <x v="0"/>
    <x v="1"/>
    <x v="10"/>
    <d v="2014-03-12T00:00:00.000"/>
    <x v="3"/>
    <x v="0"/>
    <n v="357000"/>
    <m/>
    <m/>
    <m/>
    <s v="4293-58-CM14"/>
    <s v="R.Metropolitana"/>
    <x v="0"/>
    <x v="0"/>
    <m/>
    <m/>
  </r>
  <r>
    <x v="0"/>
    <x v="4"/>
    <x v="11"/>
    <d v="2014-02-18T00:00:00.000"/>
    <x v="2"/>
    <x v="0"/>
    <n v="545039"/>
    <s v="8075-8096-8097"/>
    <n v="16"/>
    <d v="2014-03-18T00:00:00.000"/>
    <s v="NA"/>
    <s v="R.Metropolitana"/>
    <x v="0"/>
    <x v="0"/>
    <m/>
    <m/>
  </r>
  <r>
    <x v="0"/>
    <x v="0"/>
    <x v="12"/>
    <d v="2014-03-21T00:00:00.000"/>
    <x v="3"/>
    <x v="0"/>
    <n v="304640"/>
    <m/>
    <s v="NA"/>
    <s v="NA"/>
    <s v="NA"/>
    <s v="R.Metropolitana"/>
    <x v="0"/>
    <x v="0"/>
    <m/>
    <m/>
  </r>
  <r>
    <x v="0"/>
    <x v="5"/>
    <x v="13"/>
    <m/>
    <x v="4"/>
    <x v="0"/>
    <n v="183741"/>
    <n v="101864"/>
    <n v="42"/>
    <d v="2014-04-03T00:00:00.000"/>
    <s v="1862-289-CM13"/>
    <s v="Arica y Parinacota"/>
    <x v="0"/>
    <x v="1"/>
    <m/>
    <m/>
  </r>
  <r>
    <x v="0"/>
    <x v="1"/>
    <x v="14"/>
    <d v="2014-04-03T00:00:00.000"/>
    <x v="5"/>
    <x v="1"/>
    <n v="357000"/>
    <m/>
    <m/>
    <m/>
    <s v="4293-79-CM14"/>
    <s v="R.Metropolitana"/>
    <x v="0"/>
    <x v="0"/>
    <m/>
    <m/>
  </r>
  <r>
    <x v="0"/>
    <x v="1"/>
    <x v="15"/>
    <d v="2014-04-04T00:00:00.000"/>
    <x v="5"/>
    <x v="1"/>
    <n v="357000"/>
    <m/>
    <m/>
    <m/>
    <s v="4293-83-CM14"/>
    <s v="R.Metropolitana"/>
    <x v="0"/>
    <x v="0"/>
    <m/>
    <m/>
  </r>
  <r>
    <x v="0"/>
    <x v="1"/>
    <x v="16"/>
    <d v="2014-04-17T00:00:00.000"/>
    <x v="5"/>
    <x v="1"/>
    <n v="357000"/>
    <m/>
    <m/>
    <m/>
    <s v="4293-99-CM14"/>
    <s v="R.Metropolitana"/>
    <x v="0"/>
    <x v="0"/>
    <m/>
    <m/>
  </r>
  <r>
    <x v="0"/>
    <x v="1"/>
    <x v="17"/>
    <d v="2014-04-23T00:00:00.000"/>
    <x v="5"/>
    <x v="1"/>
    <n v="357000"/>
    <m/>
    <m/>
    <m/>
    <s v="1862-41-CM14"/>
    <s v="R.Metropolitana"/>
    <x v="0"/>
    <x v="0"/>
    <m/>
    <m/>
  </r>
  <r>
    <x v="0"/>
    <x v="4"/>
    <x v="18"/>
    <d v="2014-04-10T00:00:00.000"/>
    <x v="5"/>
    <x v="1"/>
    <n v="1016707"/>
    <m/>
    <n v="61"/>
    <d v="2014-04-24T00:00:00.000"/>
    <s v="NA"/>
    <s v="R.Metropolitana"/>
    <x v="0"/>
    <x v="0"/>
    <m/>
    <m/>
  </r>
  <r>
    <x v="0"/>
    <x v="6"/>
    <x v="19"/>
    <m/>
    <x v="3"/>
    <x v="0"/>
    <n v="5250035.812"/>
    <m/>
    <m/>
    <m/>
    <m/>
    <s v="R.Metropolitana"/>
    <x v="0"/>
    <x v="2"/>
    <m/>
    <m/>
  </r>
  <r>
    <x v="0"/>
    <x v="6"/>
    <x v="19"/>
    <m/>
    <x v="3"/>
    <x v="0"/>
    <n v="2022491.5129999998"/>
    <m/>
    <m/>
    <m/>
    <m/>
    <s v="R.Metropolitana"/>
    <x v="0"/>
    <x v="2"/>
    <m/>
    <m/>
  </r>
  <r>
    <x v="0"/>
    <x v="7"/>
    <x v="19"/>
    <m/>
    <x v="3"/>
    <x v="0"/>
    <n v="5257271.25"/>
    <m/>
    <m/>
    <m/>
    <m/>
    <s v="R.Metropolitana"/>
    <x v="0"/>
    <x v="2"/>
    <m/>
    <m/>
  </r>
  <r>
    <x v="0"/>
    <x v="8"/>
    <x v="19"/>
    <m/>
    <x v="3"/>
    <x v="0"/>
    <n v="3927000"/>
    <m/>
    <m/>
    <m/>
    <m/>
    <s v="R.Metropolitana"/>
    <x v="0"/>
    <x v="2"/>
    <m/>
    <m/>
  </r>
  <r>
    <x v="0"/>
    <x v="9"/>
    <x v="19"/>
    <m/>
    <x v="3"/>
    <x v="0"/>
    <n v="1427999.999999048"/>
    <m/>
    <m/>
    <m/>
    <m/>
    <s v="R.Metropolitana"/>
    <x v="0"/>
    <x v="2"/>
    <m/>
    <m/>
  </r>
  <r>
    <x v="0"/>
    <x v="10"/>
    <x v="19"/>
    <m/>
    <x v="3"/>
    <x v="0"/>
    <n v="709458.9599951785"/>
    <m/>
    <m/>
    <m/>
    <m/>
    <s v="Arica"/>
    <x v="2"/>
    <x v="3"/>
    <m/>
    <m/>
  </r>
  <r>
    <x v="0"/>
    <x v="11"/>
    <x v="19"/>
    <m/>
    <x v="3"/>
    <x v="0"/>
    <n v="743862.5150215543"/>
    <m/>
    <m/>
    <m/>
    <m/>
    <s v="Iquique"/>
    <x v="3"/>
    <x v="3"/>
    <m/>
    <m/>
  </r>
  <r>
    <x v="0"/>
    <x v="12"/>
    <x v="19"/>
    <m/>
    <x v="3"/>
    <x v="0"/>
    <n v="1043821.3078302403"/>
    <m/>
    <m/>
    <m/>
    <m/>
    <s v="Antofagasta"/>
    <x v="4"/>
    <x v="3"/>
    <m/>
    <m/>
  </r>
  <r>
    <x v="0"/>
    <x v="13"/>
    <x v="19"/>
    <m/>
    <x v="3"/>
    <x v="0"/>
    <n v="665379.1680479336"/>
    <m/>
    <m/>
    <m/>
    <m/>
    <s v="Calama "/>
    <x v="4"/>
    <x v="3"/>
    <m/>
    <m/>
  </r>
  <r>
    <x v="0"/>
    <x v="14"/>
    <x v="19"/>
    <m/>
    <x v="3"/>
    <x v="0"/>
    <n v="658067.3395804508"/>
    <m/>
    <m/>
    <m/>
    <m/>
    <s v="La Serena"/>
    <x v="5"/>
    <x v="3"/>
    <m/>
    <m/>
  </r>
  <r>
    <x v="0"/>
    <x v="15"/>
    <x v="19"/>
    <m/>
    <x v="3"/>
    <x v="0"/>
    <n v="557548.2770130349"/>
    <m/>
    <m/>
    <m/>
    <m/>
    <s v="Quillota "/>
    <x v="6"/>
    <x v="3"/>
    <m/>
    <m/>
  </r>
  <r>
    <x v="0"/>
    <x v="16"/>
    <x v="19"/>
    <m/>
    <x v="3"/>
    <x v="0"/>
    <n v="1236004.8287977388"/>
    <m/>
    <m/>
    <m/>
    <m/>
    <s v="Valparaiso"/>
    <x v="6"/>
    <x v="3"/>
    <m/>
    <m/>
  </r>
  <r>
    <x v="0"/>
    <x v="17"/>
    <x v="19"/>
    <m/>
    <x v="3"/>
    <x v="0"/>
    <n v="691865.5508513979"/>
    <m/>
    <m/>
    <m/>
    <m/>
    <s v="Valparaiso"/>
    <x v="6"/>
    <x v="3"/>
    <m/>
    <m/>
  </r>
  <r>
    <x v="0"/>
    <x v="18"/>
    <x v="19"/>
    <m/>
    <x v="3"/>
    <x v="0"/>
    <n v="611383.942607977"/>
    <m/>
    <m/>
    <m/>
    <m/>
    <s v="Los Andes"/>
    <x v="6"/>
    <x v="3"/>
    <m/>
    <m/>
  </r>
  <r>
    <x v="0"/>
    <x v="19"/>
    <x v="19"/>
    <m/>
    <x v="3"/>
    <x v="0"/>
    <n v="385911.248036468"/>
    <m/>
    <m/>
    <m/>
    <m/>
    <s v="San Antonio "/>
    <x v="6"/>
    <x v="3"/>
    <m/>
    <m/>
  </r>
  <r>
    <x v="0"/>
    <x v="20"/>
    <x v="19"/>
    <m/>
    <x v="3"/>
    <x v="0"/>
    <n v="693251.9073923519"/>
    <m/>
    <m/>
    <m/>
    <m/>
    <s v="Rancagua "/>
    <x v="7"/>
    <x v="3"/>
    <m/>
    <m/>
  </r>
  <r>
    <x v="0"/>
    <x v="21"/>
    <x v="19"/>
    <m/>
    <x v="3"/>
    <x v="0"/>
    <n v="2377669.4402733576"/>
    <m/>
    <m/>
    <m/>
    <m/>
    <s v="Concepción"/>
    <x v="1"/>
    <x v="3"/>
    <m/>
    <m/>
  </r>
  <r>
    <x v="0"/>
    <x v="22"/>
    <x v="19"/>
    <m/>
    <x v="3"/>
    <x v="0"/>
    <n v="936452.689334855"/>
    <m/>
    <m/>
    <m/>
    <m/>
    <s v="Temuco"/>
    <x v="8"/>
    <x v="3"/>
    <m/>
    <m/>
  </r>
  <r>
    <x v="0"/>
    <x v="23"/>
    <x v="19"/>
    <m/>
    <x v="3"/>
    <x v="0"/>
    <n v="612024.017333729"/>
    <m/>
    <m/>
    <m/>
    <m/>
    <s v="Valdivia "/>
    <x v="9"/>
    <x v="3"/>
    <m/>
    <m/>
  </r>
  <r>
    <x v="0"/>
    <x v="24"/>
    <x v="19"/>
    <m/>
    <x v="3"/>
    <x v="0"/>
    <n v="503512.942089927"/>
    <m/>
    <m/>
    <m/>
    <m/>
    <s v="Ovalle "/>
    <x v="5"/>
    <x v="3"/>
    <m/>
    <m/>
  </r>
  <r>
    <x v="0"/>
    <x v="25"/>
    <x v="19"/>
    <m/>
    <x v="3"/>
    <x v="0"/>
    <n v="721842.8558722918"/>
    <m/>
    <m/>
    <m/>
    <m/>
    <s v="Talca "/>
    <x v="10"/>
    <x v="3"/>
    <m/>
    <m/>
  </r>
  <r>
    <x v="0"/>
    <x v="26"/>
    <x v="19"/>
    <m/>
    <x v="3"/>
    <x v="0"/>
    <n v="619267.3408342189"/>
    <m/>
    <m/>
    <m/>
    <m/>
    <s v="Curicó"/>
    <x v="10"/>
    <x v="3"/>
    <m/>
    <m/>
  </r>
  <r>
    <x v="0"/>
    <x v="27"/>
    <x v="19"/>
    <m/>
    <x v="3"/>
    <x v="0"/>
    <n v="717382.866162655"/>
    <m/>
    <m/>
    <m/>
    <m/>
    <s v="Los Ángeles"/>
    <x v="1"/>
    <x v="3"/>
    <m/>
    <m/>
  </r>
  <r>
    <x v="0"/>
    <x v="28"/>
    <x v="19"/>
    <m/>
    <x v="3"/>
    <x v="0"/>
    <n v="612024.017333729"/>
    <m/>
    <m/>
    <m/>
    <m/>
    <s v="Osorno"/>
    <x v="11"/>
    <x v="3"/>
    <m/>
    <m/>
  </r>
  <r>
    <x v="0"/>
    <x v="29"/>
    <x v="19"/>
    <m/>
    <x v="3"/>
    <x v="0"/>
    <n v="733465.4516944368"/>
    <m/>
    <m/>
    <m/>
    <m/>
    <s v="Puerto Montt"/>
    <x v="11"/>
    <x v="3"/>
    <m/>
    <m/>
  </r>
  <r>
    <x v="0"/>
    <x v="30"/>
    <x v="19"/>
    <m/>
    <x v="3"/>
    <x v="0"/>
    <n v="621497.6897126689"/>
    <m/>
    <m/>
    <m/>
    <m/>
    <s v="Punta Arenas "/>
    <x v="12"/>
    <x v="3"/>
    <m/>
    <m/>
  </r>
  <r>
    <x v="0"/>
    <x v="31"/>
    <x v="19"/>
    <m/>
    <x v="3"/>
    <x v="0"/>
    <n v="699148.5619999999"/>
    <m/>
    <m/>
    <m/>
    <m/>
    <s v="La Serena"/>
    <x v="5"/>
    <x v="3"/>
    <m/>
    <m/>
  </r>
  <r>
    <x v="0"/>
    <x v="32"/>
    <x v="19"/>
    <m/>
    <x v="3"/>
    <x v="0"/>
    <n v="428399.40499999997"/>
    <m/>
    <m/>
    <m/>
    <m/>
    <s v="Iquique"/>
    <x v="3"/>
    <x v="3"/>
    <m/>
    <m/>
  </r>
  <r>
    <x v="0"/>
    <x v="33"/>
    <x v="19"/>
    <m/>
    <x v="3"/>
    <x v="0"/>
    <n v="499800"/>
    <m/>
    <m/>
    <m/>
    <m/>
    <s v="Copiapó"/>
    <x v="13"/>
    <x v="3"/>
    <m/>
    <m/>
  </r>
  <r>
    <x v="0"/>
    <x v="34"/>
    <x v="19"/>
    <m/>
    <x v="3"/>
    <x v="0"/>
    <n v="499800"/>
    <m/>
    <m/>
    <m/>
    <m/>
    <s v="Coquimbo"/>
    <x v="5"/>
    <x v="3"/>
    <m/>
    <m/>
  </r>
  <r>
    <x v="0"/>
    <x v="35"/>
    <x v="19"/>
    <m/>
    <x v="3"/>
    <x v="0"/>
    <n v="571199.762"/>
    <m/>
    <m/>
    <m/>
    <m/>
    <s v="Chillán"/>
    <x v="1"/>
    <x v="3"/>
    <m/>
    <m/>
  </r>
  <r>
    <x v="0"/>
    <x v="36"/>
    <x v="19"/>
    <m/>
    <x v="3"/>
    <x v="0"/>
    <n v="983331.51"/>
    <m/>
    <m/>
    <m/>
    <m/>
    <s v="Concepción"/>
    <x v="1"/>
    <x v="3"/>
    <m/>
    <m/>
  </r>
  <r>
    <x v="0"/>
    <x v="37"/>
    <x v="19"/>
    <m/>
    <x v="3"/>
    <x v="0"/>
    <n v="542639.524"/>
    <m/>
    <m/>
    <m/>
    <m/>
    <s v="Coyhaique "/>
    <x v="14"/>
    <x v="3"/>
    <m/>
    <m/>
  </r>
  <r>
    <x v="0"/>
    <x v="38"/>
    <x v="19"/>
    <m/>
    <x v="3"/>
    <x v="0"/>
    <n v="378419.40499999997"/>
    <m/>
    <m/>
    <m/>
    <m/>
    <s v="Coyhaique "/>
    <x v="14"/>
    <x v="3"/>
    <m/>
    <m/>
  </r>
  <r>
    <x v="0"/>
    <x v="39"/>
    <x v="19"/>
    <m/>
    <x v="3"/>
    <x v="0"/>
    <n v="495039.999999405"/>
    <m/>
    <m/>
    <m/>
    <m/>
    <s v="Rancagua "/>
    <x v="7"/>
    <x v="3"/>
    <m/>
    <m/>
  </r>
  <r>
    <x v="0"/>
    <x v="40"/>
    <x v="19"/>
    <m/>
    <x v="3"/>
    <x v="0"/>
    <n v="204977"/>
    <m/>
    <m/>
    <m/>
    <m/>
    <s v="Punta Arenas "/>
    <x v="12"/>
    <x v="3"/>
    <m/>
    <m/>
  </r>
  <r>
    <x v="1"/>
    <x v="41"/>
    <x v="19"/>
    <m/>
    <x v="3"/>
    <x v="0"/>
    <n v="2892890"/>
    <m/>
    <m/>
    <m/>
    <m/>
    <s v="R.Metropolitana"/>
    <x v="0"/>
    <x v="3"/>
    <m/>
    <m/>
  </r>
  <r>
    <x v="1"/>
    <x v="42"/>
    <x v="19"/>
    <m/>
    <x v="3"/>
    <x v="0"/>
    <n v="2601637.5"/>
    <m/>
    <m/>
    <m/>
    <m/>
    <s v="R.Metropolitana"/>
    <x v="0"/>
    <x v="3"/>
    <m/>
    <m/>
  </r>
  <r>
    <x v="1"/>
    <x v="43"/>
    <x v="19"/>
    <m/>
    <x v="3"/>
    <x v="0"/>
    <n v="2892890.0000000005"/>
    <m/>
    <m/>
    <m/>
    <m/>
    <s v="R.Metropolitana"/>
    <x v="0"/>
    <x v="3"/>
    <m/>
    <m/>
  </r>
  <r>
    <x v="1"/>
    <x v="44"/>
    <x v="19"/>
    <m/>
    <x v="3"/>
    <x v="0"/>
    <n v="2428195"/>
    <m/>
    <m/>
    <m/>
    <m/>
    <s v="R.Metropolitana"/>
    <x v="0"/>
    <x v="3"/>
    <m/>
    <m/>
  </r>
  <r>
    <x v="1"/>
    <x v="45"/>
    <x v="19"/>
    <m/>
    <x v="3"/>
    <x v="0"/>
    <n v="3405780.0401705443"/>
    <m/>
    <m/>
    <m/>
    <m/>
    <s v="R.Metropolitana"/>
    <x v="0"/>
    <x v="3"/>
    <m/>
    <m/>
  </r>
  <r>
    <x v="1"/>
    <x v="46"/>
    <x v="19"/>
    <m/>
    <x v="3"/>
    <x v="0"/>
    <n v="508400"/>
    <m/>
    <m/>
    <m/>
    <m/>
    <s v="Antofagasta"/>
    <x v="4"/>
    <x v="3"/>
    <m/>
    <m/>
  </r>
  <r>
    <x v="1"/>
    <x v="47"/>
    <x v="19"/>
    <m/>
    <x v="3"/>
    <x v="0"/>
    <n v="508400"/>
    <m/>
    <m/>
    <m/>
    <m/>
    <s v="Antofagasta"/>
    <x v="4"/>
    <x v="3"/>
    <m/>
    <m/>
  </r>
  <r>
    <x v="1"/>
    <x v="48"/>
    <x v="19"/>
    <m/>
    <x v="3"/>
    <x v="0"/>
    <n v="508400"/>
    <m/>
    <m/>
    <m/>
    <m/>
    <s v="Arica"/>
    <x v="2"/>
    <x v="3"/>
    <m/>
    <m/>
  </r>
  <r>
    <x v="1"/>
    <x v="49"/>
    <x v="19"/>
    <m/>
    <x v="3"/>
    <x v="0"/>
    <n v="508400"/>
    <m/>
    <m/>
    <m/>
    <m/>
    <s v="Arica"/>
    <x v="2"/>
    <x v="3"/>
    <m/>
    <m/>
  </r>
  <r>
    <x v="1"/>
    <x v="50"/>
    <x v="19"/>
    <m/>
    <x v="3"/>
    <x v="0"/>
    <n v="508400"/>
    <m/>
    <m/>
    <m/>
    <m/>
    <s v="Iquique"/>
    <x v="3"/>
    <x v="3"/>
    <m/>
    <m/>
  </r>
  <r>
    <x v="1"/>
    <x v="51"/>
    <x v="19"/>
    <m/>
    <x v="3"/>
    <x v="0"/>
    <n v="508400"/>
    <m/>
    <m/>
    <m/>
    <m/>
    <s v="Iquique"/>
    <x v="3"/>
    <x v="3"/>
    <m/>
    <m/>
  </r>
  <r>
    <x v="1"/>
    <x v="52"/>
    <x v="19"/>
    <m/>
    <x v="3"/>
    <x v="0"/>
    <n v="508400"/>
    <m/>
    <m/>
    <m/>
    <m/>
    <s v="Calama"/>
    <x v="4"/>
    <x v="3"/>
    <m/>
    <m/>
  </r>
  <r>
    <x v="1"/>
    <x v="53"/>
    <x v="19"/>
    <m/>
    <x v="3"/>
    <x v="0"/>
    <n v="508400"/>
    <m/>
    <m/>
    <m/>
    <m/>
    <s v="Calama"/>
    <x v="4"/>
    <x v="3"/>
    <m/>
    <m/>
  </r>
  <r>
    <x v="1"/>
    <x v="54"/>
    <x v="19"/>
    <m/>
    <x v="3"/>
    <x v="0"/>
    <n v="508400"/>
    <m/>
    <m/>
    <m/>
    <m/>
    <s v="Copiapó"/>
    <x v="13"/>
    <x v="3"/>
    <m/>
    <m/>
  </r>
  <r>
    <x v="1"/>
    <x v="55"/>
    <x v="19"/>
    <m/>
    <x v="3"/>
    <x v="0"/>
    <n v="508400"/>
    <m/>
    <m/>
    <m/>
    <m/>
    <s v="Copiapó"/>
    <x v="13"/>
    <x v="3"/>
    <m/>
    <m/>
  </r>
  <r>
    <x v="1"/>
    <x v="56"/>
    <x v="19"/>
    <m/>
    <x v="3"/>
    <x v="0"/>
    <n v="508400"/>
    <m/>
    <m/>
    <m/>
    <m/>
    <s v="La Serena"/>
    <x v="5"/>
    <x v="3"/>
    <m/>
    <m/>
  </r>
  <r>
    <x v="1"/>
    <x v="57"/>
    <x v="19"/>
    <m/>
    <x v="3"/>
    <x v="0"/>
    <n v="508400"/>
    <m/>
    <m/>
    <m/>
    <m/>
    <s v="La Serena"/>
    <x v="5"/>
    <x v="3"/>
    <m/>
    <m/>
  </r>
  <r>
    <x v="1"/>
    <x v="58"/>
    <x v="19"/>
    <m/>
    <x v="3"/>
    <x v="0"/>
    <n v="508400"/>
    <m/>
    <m/>
    <m/>
    <m/>
    <s v="La Serena"/>
    <x v="5"/>
    <x v="3"/>
    <m/>
    <m/>
  </r>
  <r>
    <x v="1"/>
    <x v="59"/>
    <x v="19"/>
    <m/>
    <x v="3"/>
    <x v="0"/>
    <n v="508400"/>
    <m/>
    <m/>
    <m/>
    <m/>
    <s v="Los Andes"/>
    <x v="6"/>
    <x v="3"/>
    <m/>
    <m/>
  </r>
  <r>
    <x v="1"/>
    <x v="46"/>
    <x v="19"/>
    <m/>
    <x v="3"/>
    <x v="0"/>
    <n v="508400"/>
    <m/>
    <m/>
    <m/>
    <m/>
    <s v="Viña-Valpo"/>
    <x v="6"/>
    <x v="3"/>
    <m/>
    <m/>
  </r>
  <r>
    <x v="1"/>
    <x v="60"/>
    <x v="19"/>
    <m/>
    <x v="3"/>
    <x v="0"/>
    <n v="508400"/>
    <m/>
    <m/>
    <m/>
    <m/>
    <s v="Viña-Valpo"/>
    <x v="6"/>
    <x v="3"/>
    <m/>
    <m/>
  </r>
  <r>
    <x v="1"/>
    <x v="61"/>
    <x v="19"/>
    <m/>
    <x v="3"/>
    <x v="0"/>
    <n v="508400"/>
    <m/>
    <m/>
    <m/>
    <m/>
    <s v="Rancagua"/>
    <x v="7"/>
    <x v="3"/>
    <m/>
    <m/>
  </r>
  <r>
    <x v="1"/>
    <x v="62"/>
    <x v="19"/>
    <m/>
    <x v="3"/>
    <x v="0"/>
    <n v="508400"/>
    <m/>
    <m/>
    <m/>
    <m/>
    <s v="Rancagua"/>
    <x v="7"/>
    <x v="3"/>
    <m/>
    <m/>
  </r>
  <r>
    <x v="1"/>
    <x v="63"/>
    <x v="19"/>
    <m/>
    <x v="3"/>
    <x v="0"/>
    <n v="508400"/>
    <m/>
    <m/>
    <m/>
    <m/>
    <s v="San Antonio"/>
    <x v="6"/>
    <x v="3"/>
    <m/>
    <m/>
  </r>
  <r>
    <x v="1"/>
    <x v="64"/>
    <x v="19"/>
    <m/>
    <x v="3"/>
    <x v="0"/>
    <n v="508400"/>
    <m/>
    <m/>
    <m/>
    <m/>
    <s v="San Fernando"/>
    <x v="7"/>
    <x v="3"/>
    <m/>
    <m/>
  </r>
  <r>
    <x v="1"/>
    <x v="65"/>
    <x v="19"/>
    <m/>
    <x v="3"/>
    <x v="0"/>
    <n v="508400"/>
    <m/>
    <m/>
    <m/>
    <m/>
    <s v="Chillán"/>
    <x v="1"/>
    <x v="3"/>
    <m/>
    <m/>
  </r>
  <r>
    <x v="1"/>
    <x v="66"/>
    <x v="19"/>
    <m/>
    <x v="3"/>
    <x v="0"/>
    <n v="508400"/>
    <m/>
    <m/>
    <m/>
    <m/>
    <s v="Chillán"/>
    <x v="1"/>
    <x v="3"/>
    <m/>
    <m/>
  </r>
  <r>
    <x v="1"/>
    <x v="67"/>
    <x v="19"/>
    <m/>
    <x v="3"/>
    <x v="0"/>
    <n v="508400"/>
    <m/>
    <m/>
    <m/>
    <m/>
    <s v="Quillota"/>
    <x v="6"/>
    <x v="3"/>
    <m/>
    <m/>
  </r>
  <r>
    <x v="1"/>
    <x v="68"/>
    <x v="19"/>
    <m/>
    <x v="3"/>
    <x v="0"/>
    <n v="508400"/>
    <m/>
    <m/>
    <m/>
    <m/>
    <s v="Talca"/>
    <x v="10"/>
    <x v="3"/>
    <m/>
    <m/>
  </r>
  <r>
    <x v="1"/>
    <x v="69"/>
    <x v="19"/>
    <m/>
    <x v="3"/>
    <x v="0"/>
    <n v="508400"/>
    <m/>
    <m/>
    <m/>
    <m/>
    <s v="Talca"/>
    <x v="10"/>
    <x v="3"/>
    <m/>
    <m/>
  </r>
  <r>
    <x v="1"/>
    <x v="70"/>
    <x v="19"/>
    <m/>
    <x v="3"/>
    <x v="0"/>
    <n v="508400"/>
    <m/>
    <m/>
    <m/>
    <m/>
    <s v="Valdivia"/>
    <x v="9"/>
    <x v="3"/>
    <m/>
    <m/>
  </r>
  <r>
    <x v="1"/>
    <x v="71"/>
    <x v="19"/>
    <m/>
    <x v="3"/>
    <x v="0"/>
    <n v="508400"/>
    <m/>
    <m/>
    <m/>
    <m/>
    <s v="Vallenar"/>
    <x v="13"/>
    <x v="3"/>
    <m/>
    <m/>
  </r>
  <r>
    <x v="1"/>
    <x v="72"/>
    <x v="19"/>
    <m/>
    <x v="3"/>
    <x v="0"/>
    <n v="508400"/>
    <m/>
    <m/>
    <m/>
    <m/>
    <s v="Coyhaique"/>
    <x v="14"/>
    <x v="3"/>
    <m/>
    <m/>
  </r>
  <r>
    <x v="1"/>
    <x v="73"/>
    <x v="19"/>
    <m/>
    <x v="3"/>
    <x v="0"/>
    <n v="508400"/>
    <m/>
    <m/>
    <m/>
    <m/>
    <s v="Coyhaique"/>
    <x v="14"/>
    <x v="3"/>
    <m/>
    <m/>
  </r>
  <r>
    <x v="1"/>
    <x v="74"/>
    <x v="19"/>
    <m/>
    <x v="3"/>
    <x v="0"/>
    <n v="508400"/>
    <m/>
    <m/>
    <m/>
    <m/>
    <s v="Curicó"/>
    <x v="10"/>
    <x v="3"/>
    <m/>
    <m/>
  </r>
  <r>
    <x v="1"/>
    <x v="75"/>
    <x v="19"/>
    <m/>
    <x v="3"/>
    <x v="0"/>
    <n v="508400"/>
    <m/>
    <m/>
    <m/>
    <m/>
    <s v="Curicó"/>
    <x v="10"/>
    <x v="3"/>
    <m/>
    <m/>
  </r>
  <r>
    <x v="1"/>
    <x v="76"/>
    <x v="19"/>
    <m/>
    <x v="3"/>
    <x v="0"/>
    <n v="508400"/>
    <m/>
    <m/>
    <m/>
    <m/>
    <s v="Los Ángeles"/>
    <x v="1"/>
    <x v="3"/>
    <m/>
    <m/>
  </r>
  <r>
    <x v="1"/>
    <x v="77"/>
    <x v="19"/>
    <m/>
    <x v="3"/>
    <x v="0"/>
    <n v="508400"/>
    <m/>
    <m/>
    <m/>
    <m/>
    <s v="Los Ángeles"/>
    <x v="1"/>
    <x v="3"/>
    <m/>
    <m/>
  </r>
  <r>
    <x v="1"/>
    <x v="78"/>
    <x v="19"/>
    <m/>
    <x v="3"/>
    <x v="0"/>
    <n v="508400"/>
    <m/>
    <m/>
    <m/>
    <m/>
    <s v="Osorno"/>
    <x v="11"/>
    <x v="3"/>
    <m/>
    <m/>
  </r>
  <r>
    <x v="1"/>
    <x v="79"/>
    <x v="19"/>
    <m/>
    <x v="3"/>
    <x v="0"/>
    <n v="508400"/>
    <m/>
    <m/>
    <m/>
    <m/>
    <s v="Osorno"/>
    <x v="11"/>
    <x v="3"/>
    <m/>
    <m/>
  </r>
  <r>
    <x v="1"/>
    <x v="46"/>
    <x v="19"/>
    <m/>
    <x v="3"/>
    <x v="0"/>
    <n v="508400"/>
    <m/>
    <m/>
    <m/>
    <m/>
    <s v="Ovalle"/>
    <x v="5"/>
    <x v="3"/>
    <m/>
    <m/>
  </r>
  <r>
    <x v="1"/>
    <x v="80"/>
    <x v="19"/>
    <m/>
    <x v="3"/>
    <x v="0"/>
    <n v="508400"/>
    <m/>
    <m/>
    <m/>
    <m/>
    <s v="Puerto Montt"/>
    <x v="11"/>
    <x v="3"/>
    <m/>
    <m/>
  </r>
  <r>
    <x v="1"/>
    <x v="81"/>
    <x v="19"/>
    <m/>
    <x v="3"/>
    <x v="0"/>
    <n v="508400"/>
    <m/>
    <m/>
    <m/>
    <m/>
    <s v="Puerto Montt"/>
    <x v="11"/>
    <x v="3"/>
    <m/>
    <m/>
  </r>
  <r>
    <x v="1"/>
    <x v="82"/>
    <x v="19"/>
    <m/>
    <x v="3"/>
    <x v="0"/>
    <n v="508400"/>
    <m/>
    <m/>
    <m/>
    <m/>
    <s v="Pta. Arenas"/>
    <x v="12"/>
    <x v="3"/>
    <m/>
    <m/>
  </r>
  <r>
    <x v="1"/>
    <x v="83"/>
    <x v="19"/>
    <m/>
    <x v="3"/>
    <x v="0"/>
    <n v="554403.15"/>
    <m/>
    <m/>
    <m/>
    <m/>
    <s v="Valparaiso"/>
    <x v="6"/>
    <x v="3"/>
    <m/>
    <m/>
  </r>
  <r>
    <x v="1"/>
    <x v="83"/>
    <x v="19"/>
    <m/>
    <x v="3"/>
    <x v="0"/>
    <n v="1593112.5"/>
    <m/>
    <m/>
    <m/>
    <m/>
    <s v="Concepción"/>
    <x v="1"/>
    <x v="3"/>
    <m/>
    <m/>
  </r>
  <r>
    <x v="1"/>
    <x v="83"/>
    <x v="19"/>
    <m/>
    <x v="3"/>
    <x v="0"/>
    <n v="650354.0399999999"/>
    <m/>
    <m/>
    <m/>
    <m/>
    <s v="Temuco"/>
    <x v="8"/>
    <x v="3"/>
    <m/>
    <m/>
  </r>
  <r>
    <x v="1"/>
    <x v="83"/>
    <x v="19"/>
    <m/>
    <x v="3"/>
    <x v="0"/>
    <n v="310417.212"/>
    <m/>
    <m/>
    <m/>
    <m/>
    <s v="Valdivia"/>
    <x v="9"/>
    <x v="3"/>
    <m/>
    <m/>
  </r>
  <r>
    <x v="1"/>
    <x v="83"/>
    <x v="19"/>
    <m/>
    <x v="3"/>
    <x v="0"/>
    <n v="591314.808"/>
    <m/>
    <m/>
    <m/>
    <m/>
    <s v="Puerto Montt"/>
    <x v="11"/>
    <x v="3"/>
    <m/>
    <m/>
  </r>
  <r>
    <x v="1"/>
    <x v="84"/>
    <x v="19"/>
    <m/>
    <x v="3"/>
    <x v="0"/>
    <n v="81421"/>
    <m/>
    <m/>
    <m/>
    <m/>
    <s v="Arica"/>
    <x v="2"/>
    <x v="3"/>
    <m/>
    <m/>
  </r>
  <r>
    <x v="1"/>
    <x v="85"/>
    <x v="19"/>
    <m/>
    <x v="3"/>
    <x v="0"/>
    <n v="81421"/>
    <m/>
    <m/>
    <m/>
    <m/>
    <s v="Arica"/>
    <x v="2"/>
    <x v="3"/>
    <m/>
    <m/>
  </r>
  <r>
    <x v="1"/>
    <x v="86"/>
    <x v="19"/>
    <m/>
    <x v="3"/>
    <x v="0"/>
    <n v="81421"/>
    <m/>
    <m/>
    <m/>
    <m/>
    <s v="Copiapó"/>
    <x v="13"/>
    <x v="3"/>
    <m/>
    <m/>
  </r>
  <r>
    <x v="1"/>
    <x v="87"/>
    <x v="19"/>
    <m/>
    <x v="3"/>
    <x v="0"/>
    <n v="81421"/>
    <m/>
    <m/>
    <m/>
    <m/>
    <s v="Ovalle"/>
    <x v="5"/>
    <x v="3"/>
    <m/>
    <m/>
  </r>
  <r>
    <x v="1"/>
    <x v="88"/>
    <x v="19"/>
    <m/>
    <x v="3"/>
    <x v="0"/>
    <n v="81421"/>
    <m/>
    <m/>
    <m/>
    <m/>
    <s v="La Serena"/>
    <x v="5"/>
    <x v="3"/>
    <m/>
    <m/>
  </r>
  <r>
    <x v="1"/>
    <x v="89"/>
    <x v="19"/>
    <m/>
    <x v="3"/>
    <x v="0"/>
    <n v="81421"/>
    <m/>
    <m/>
    <m/>
    <m/>
    <s v="Talcahuano"/>
    <x v="1"/>
    <x v="3"/>
    <m/>
    <m/>
  </r>
  <r>
    <x v="1"/>
    <x v="90"/>
    <x v="19"/>
    <m/>
    <x v="3"/>
    <x v="0"/>
    <n v="81421"/>
    <m/>
    <m/>
    <m/>
    <m/>
    <s v="Talcahuano"/>
    <x v="1"/>
    <x v="3"/>
    <m/>
    <m/>
  </r>
  <r>
    <x v="1"/>
    <x v="91"/>
    <x v="19"/>
    <m/>
    <x v="3"/>
    <x v="0"/>
    <n v="81421"/>
    <m/>
    <m/>
    <m/>
    <m/>
    <s v="Concepción"/>
    <x v="1"/>
    <x v="3"/>
    <m/>
    <m/>
  </r>
  <r>
    <x v="1"/>
    <x v="92"/>
    <x v="19"/>
    <m/>
    <x v="3"/>
    <x v="0"/>
    <n v="81421"/>
    <m/>
    <m/>
    <m/>
    <m/>
    <s v="Concepción"/>
    <x v="1"/>
    <x v="3"/>
    <m/>
    <m/>
  </r>
  <r>
    <x v="1"/>
    <x v="93"/>
    <x v="19"/>
    <m/>
    <x v="3"/>
    <x v="0"/>
    <n v="81421"/>
    <m/>
    <m/>
    <m/>
    <m/>
    <s v="Concepción"/>
    <x v="1"/>
    <x v="3"/>
    <m/>
    <m/>
  </r>
  <r>
    <x v="0"/>
    <x v="1"/>
    <x v="20"/>
    <m/>
    <x v="5"/>
    <x v="1"/>
    <n v="357000"/>
    <m/>
    <m/>
    <m/>
    <m/>
    <s v="R.Metropolitana"/>
    <x v="0"/>
    <x v="3"/>
    <m/>
    <m/>
  </r>
  <r>
    <x v="0"/>
    <x v="5"/>
    <x v="13"/>
    <m/>
    <x v="5"/>
    <x v="1"/>
    <n v="183741"/>
    <m/>
    <m/>
    <m/>
    <m/>
    <s v="Arica y Parinacota"/>
    <x v="2"/>
    <x v="3"/>
    <m/>
    <m/>
  </r>
  <r>
    <x v="0"/>
    <x v="4"/>
    <x v="18"/>
    <m/>
    <x v="6"/>
    <x v="1"/>
    <n v="1016707"/>
    <m/>
    <m/>
    <m/>
    <m/>
    <s v="R.Metropolitana"/>
    <x v="0"/>
    <x v="3"/>
    <m/>
    <m/>
  </r>
  <r>
    <x v="0"/>
    <x v="4"/>
    <x v="21"/>
    <m/>
    <x v="6"/>
    <x v="1"/>
    <n v="73371"/>
    <m/>
    <m/>
    <m/>
    <m/>
    <s v="R.Metropolitana"/>
    <x v="0"/>
    <x v="3"/>
    <m/>
    <m/>
  </r>
  <r>
    <x v="0"/>
    <x v="1"/>
    <x v="22"/>
    <m/>
    <x v="6"/>
    <x v="1"/>
    <n v="357000"/>
    <m/>
    <m/>
    <m/>
    <m/>
    <s v="R.Metropolitana"/>
    <x v="0"/>
    <x v="3"/>
    <m/>
    <m/>
  </r>
  <r>
    <x v="0"/>
    <x v="94"/>
    <x v="23"/>
    <m/>
    <x v="6"/>
    <x v="1"/>
    <n v="2080498"/>
    <m/>
    <m/>
    <m/>
    <m/>
    <s v="R.Metropolitana"/>
    <x v="0"/>
    <x v="3"/>
    <m/>
    <m/>
  </r>
  <r>
    <x v="0"/>
    <x v="4"/>
    <x v="24"/>
    <m/>
    <x v="7"/>
    <x v="1"/>
    <n v="524148"/>
    <m/>
    <m/>
    <m/>
    <m/>
    <s v="R.Metropolitana"/>
    <x v="0"/>
    <x v="3"/>
    <m/>
    <m/>
  </r>
  <r>
    <x v="0"/>
    <x v="95"/>
    <x v="25"/>
    <m/>
    <x v="7"/>
    <x v="1"/>
    <n v="26893"/>
    <m/>
    <m/>
    <m/>
    <m/>
    <s v="Los Lagos"/>
    <x v="11"/>
    <x v="3"/>
    <m/>
    <m/>
  </r>
  <r>
    <x v="0"/>
    <x v="4"/>
    <x v="26"/>
    <m/>
    <x v="7"/>
    <x v="1"/>
    <n v="135210"/>
    <m/>
    <m/>
    <m/>
    <m/>
    <s v="R.Metropolitana"/>
    <x v="0"/>
    <x v="3"/>
    <m/>
    <m/>
  </r>
  <r>
    <x v="0"/>
    <x v="96"/>
    <x v="27"/>
    <m/>
    <x v="7"/>
    <x v="1"/>
    <n v="3332000"/>
    <m/>
    <m/>
    <m/>
    <m/>
    <s v="R.Metropolitana"/>
    <x v="0"/>
    <x v="3"/>
    <m/>
    <m/>
  </r>
  <r>
    <x v="0"/>
    <x v="4"/>
    <x v="28"/>
    <m/>
    <x v="8"/>
    <x v="2"/>
    <n v="101321"/>
    <m/>
    <m/>
    <m/>
    <m/>
    <s v="R.Metropolitana"/>
    <x v="0"/>
    <x v="3"/>
    <m/>
    <n v="12092"/>
  </r>
  <r>
    <x v="0"/>
    <x v="4"/>
    <x v="29"/>
    <m/>
    <x v="9"/>
    <x v="2"/>
    <n v="524076"/>
    <m/>
    <m/>
    <m/>
    <m/>
    <s v="R.Metropolitana"/>
    <x v="0"/>
    <x v="3"/>
    <m/>
    <n v="14339"/>
  </r>
  <r>
    <x v="0"/>
    <x v="4"/>
    <x v="30"/>
    <m/>
    <x v="9"/>
    <x v="2"/>
    <n v="904509"/>
    <m/>
    <m/>
    <m/>
    <m/>
    <s v="R.Metropolitana"/>
    <x v="0"/>
    <x v="3"/>
    <m/>
    <n v="15984"/>
  </r>
  <r>
    <x v="0"/>
    <x v="4"/>
    <x v="31"/>
    <m/>
    <x v="9"/>
    <x v="2"/>
    <n v="188667"/>
    <m/>
    <m/>
    <m/>
    <m/>
    <s v="R.Metropolitana"/>
    <x v="0"/>
    <x v="3"/>
    <m/>
    <n v="16146"/>
  </r>
  <r>
    <x v="0"/>
    <x v="97"/>
    <x v="32"/>
    <m/>
    <x v="9"/>
    <x v="2"/>
    <n v="387601"/>
    <m/>
    <m/>
    <m/>
    <m/>
    <s v="Maule"/>
    <x v="10"/>
    <x v="3"/>
    <m/>
    <n v="46744"/>
  </r>
  <r>
    <x v="0"/>
    <x v="98"/>
    <x v="33"/>
    <m/>
    <x v="9"/>
    <x v="2"/>
    <n v="777653"/>
    <m/>
    <m/>
    <m/>
    <m/>
    <s v="R.Metropolitana"/>
    <x v="7"/>
    <x v="3"/>
    <m/>
    <n v="51611"/>
  </r>
  <r>
    <x v="0"/>
    <x v="1"/>
    <x v="34"/>
    <m/>
    <x v="8"/>
    <x v="2"/>
    <n v="357000"/>
    <m/>
    <m/>
    <m/>
    <m/>
    <s v="R.Metropolitana"/>
    <x v="0"/>
    <x v="3"/>
    <m/>
    <n v="70442"/>
  </r>
  <r>
    <x v="0"/>
    <x v="1"/>
    <x v="35"/>
    <m/>
    <x v="8"/>
    <x v="2"/>
    <n v="357000"/>
    <m/>
    <m/>
    <m/>
    <m/>
    <s v="R.Metropolitana"/>
    <x v="0"/>
    <x v="3"/>
    <m/>
    <n v="70443"/>
  </r>
  <r>
    <x v="0"/>
    <x v="1"/>
    <x v="36"/>
    <m/>
    <x v="10"/>
    <x v="2"/>
    <n v="357000"/>
    <m/>
    <m/>
    <m/>
    <m/>
    <s v="R.Metropolitana"/>
    <x v="0"/>
    <x v="3"/>
    <m/>
    <n v="70445"/>
  </r>
  <r>
    <x v="0"/>
    <x v="1"/>
    <x v="37"/>
    <m/>
    <x v="8"/>
    <x v="2"/>
    <n v="357000"/>
    <m/>
    <m/>
    <m/>
    <m/>
    <s v="R.Metropolitana"/>
    <x v="0"/>
    <x v="3"/>
    <m/>
    <n v="70570"/>
  </r>
  <r>
    <x v="0"/>
    <x v="1"/>
    <x v="38"/>
    <m/>
    <x v="10"/>
    <x v="2"/>
    <n v="357000"/>
    <m/>
    <m/>
    <m/>
    <m/>
    <s v="R.Metropolitana"/>
    <x v="0"/>
    <x v="3"/>
    <m/>
    <n v="70571"/>
  </r>
  <r>
    <x v="0"/>
    <x v="1"/>
    <x v="39"/>
    <m/>
    <x v="10"/>
    <x v="2"/>
    <n v="357000"/>
    <m/>
    <m/>
    <m/>
    <m/>
    <s v="R.Metropolitana"/>
    <x v="0"/>
    <x v="3"/>
    <m/>
    <n v="70573"/>
  </r>
  <r>
    <x v="0"/>
    <x v="1"/>
    <x v="40"/>
    <m/>
    <x v="10"/>
    <x v="2"/>
    <n v="357000"/>
    <m/>
    <m/>
    <m/>
    <m/>
    <s v="R.Metropolitana"/>
    <x v="0"/>
    <x v="3"/>
    <m/>
    <n v="70574"/>
  </r>
  <r>
    <x v="0"/>
    <x v="1"/>
    <x v="41"/>
    <m/>
    <x v="10"/>
    <x v="2"/>
    <n v="357000"/>
    <m/>
    <m/>
    <m/>
    <m/>
    <s v="R.Metropolitana"/>
    <x v="0"/>
    <x v="3"/>
    <m/>
    <n v="70575"/>
  </r>
  <r>
    <x v="0"/>
    <x v="1"/>
    <x v="42"/>
    <m/>
    <x v="10"/>
    <x v="2"/>
    <n v="357000"/>
    <m/>
    <m/>
    <m/>
    <m/>
    <s v="R.Metropolitana"/>
    <x v="0"/>
    <x v="3"/>
    <m/>
    <n v="70829"/>
  </r>
  <r>
    <x v="0"/>
    <x v="1"/>
    <x v="43"/>
    <m/>
    <x v="10"/>
    <x v="2"/>
    <n v="357000"/>
    <m/>
    <m/>
    <m/>
    <m/>
    <s v="R.Metropolitana"/>
    <x v="0"/>
    <x v="3"/>
    <m/>
    <n v="70830"/>
  </r>
  <r>
    <x v="0"/>
    <x v="1"/>
    <x v="44"/>
    <m/>
    <x v="10"/>
    <x v="2"/>
    <n v="357000"/>
    <m/>
    <m/>
    <m/>
    <m/>
    <s v="O'higgins"/>
    <x v="7"/>
    <x v="3"/>
    <m/>
    <n v="70831"/>
  </r>
  <r>
    <x v="0"/>
    <x v="1"/>
    <x v="45"/>
    <m/>
    <x v="10"/>
    <x v="2"/>
    <n v="357000"/>
    <m/>
    <m/>
    <m/>
    <m/>
    <s v="Atacama"/>
    <x v="15"/>
    <x v="3"/>
    <m/>
    <n v="70832"/>
  </r>
  <r>
    <x v="0"/>
    <x v="1"/>
    <x v="46"/>
    <m/>
    <x v="10"/>
    <x v="2"/>
    <n v="357000"/>
    <m/>
    <m/>
    <m/>
    <m/>
    <s v="Valparaíso"/>
    <x v="6"/>
    <x v="3"/>
    <m/>
    <n v="70833"/>
  </r>
  <r>
    <x v="0"/>
    <x v="1"/>
    <x v="47"/>
    <m/>
    <x v="9"/>
    <x v="2"/>
    <n v="357000"/>
    <m/>
    <m/>
    <m/>
    <m/>
    <s v="R.Metropolitana"/>
    <x v="0"/>
    <x v="3"/>
    <m/>
    <n v="71961"/>
  </r>
  <r>
    <x v="0"/>
    <x v="1"/>
    <x v="48"/>
    <m/>
    <x v="9"/>
    <x v="2"/>
    <n v="357000"/>
    <m/>
    <m/>
    <m/>
    <m/>
    <m/>
    <x v="9"/>
    <x v="3"/>
    <m/>
    <n v="71962"/>
  </r>
  <r>
    <x v="0"/>
    <x v="1"/>
    <x v="49"/>
    <m/>
    <x v="9"/>
    <x v="2"/>
    <n v="357000"/>
    <m/>
    <m/>
    <m/>
    <m/>
    <m/>
    <x v="10"/>
    <x v="3"/>
    <m/>
    <n v="71963"/>
  </r>
  <r>
    <x v="0"/>
    <x v="1"/>
    <x v="50"/>
    <m/>
    <x v="9"/>
    <x v="2"/>
    <n v="357000"/>
    <m/>
    <m/>
    <m/>
    <m/>
    <m/>
    <x v="2"/>
    <x v="3"/>
    <m/>
    <n v="71964"/>
  </r>
  <r>
    <x v="0"/>
    <x v="1"/>
    <x v="51"/>
    <m/>
    <x v="9"/>
    <x v="2"/>
    <n v="357000"/>
    <m/>
    <m/>
    <m/>
    <m/>
    <s v="Los Lagos"/>
    <x v="11"/>
    <x v="3"/>
    <m/>
    <n v="71967"/>
  </r>
  <r>
    <x v="0"/>
    <x v="99"/>
    <x v="52"/>
    <m/>
    <x v="11"/>
    <x v="2"/>
    <n v="490622"/>
    <m/>
    <m/>
    <m/>
    <m/>
    <s v="Arica y Parinacota"/>
    <x v="2"/>
    <x v="3"/>
    <m/>
    <n v="130769"/>
  </r>
  <r>
    <x v="0"/>
    <x v="100"/>
    <x v="33"/>
    <m/>
    <x v="9"/>
    <x v="2"/>
    <n v="626949"/>
    <m/>
    <m/>
    <m/>
    <m/>
    <m/>
    <x v="5"/>
    <x v="3"/>
    <m/>
    <n v="330492"/>
  </r>
  <r>
    <x v="0"/>
    <x v="21"/>
    <x v="53"/>
    <m/>
    <x v="10"/>
    <x v="2"/>
    <n v="353430"/>
    <m/>
    <m/>
    <m/>
    <m/>
    <s v="Bío Bío"/>
    <x v="1"/>
    <x v="3"/>
    <m/>
    <n v="11599084"/>
  </r>
  <r>
    <x v="0"/>
    <x v="101"/>
    <x v="54"/>
    <m/>
    <x v="9"/>
    <x v="2"/>
    <n v="1251462"/>
    <m/>
    <m/>
    <m/>
    <m/>
    <s v="Magallanes"/>
    <x v="12"/>
    <x v="3"/>
    <m/>
    <m/>
  </r>
  <r>
    <x v="0"/>
    <x v="38"/>
    <x v="54"/>
    <m/>
    <x v="9"/>
    <x v="2"/>
    <n v="876024"/>
    <m/>
    <m/>
    <m/>
    <m/>
    <s v="Aysén"/>
    <x v="14"/>
    <x v="3"/>
    <m/>
    <m/>
  </r>
  <r>
    <x v="0"/>
    <x v="102"/>
    <x v="54"/>
    <m/>
    <x v="9"/>
    <x v="2"/>
    <n v="1163647"/>
    <m/>
    <m/>
    <m/>
    <m/>
    <m/>
    <x v="11"/>
    <x v="3"/>
    <m/>
    <m/>
  </r>
  <r>
    <x v="0"/>
    <x v="103"/>
    <x v="54"/>
    <m/>
    <x v="9"/>
    <x v="2"/>
    <n v="1000600"/>
    <m/>
    <m/>
    <m/>
    <m/>
    <m/>
    <x v="9"/>
    <x v="3"/>
    <m/>
    <m/>
  </r>
  <r>
    <x v="0"/>
    <x v="104"/>
    <x v="54"/>
    <m/>
    <x v="9"/>
    <x v="2"/>
    <n v="1467266"/>
    <m/>
    <m/>
    <m/>
    <m/>
    <m/>
    <x v="8"/>
    <x v="3"/>
    <m/>
    <m/>
  </r>
  <r>
    <x v="0"/>
    <x v="105"/>
    <x v="54"/>
    <m/>
    <x v="9"/>
    <x v="2"/>
    <n v="1926037"/>
    <m/>
    <m/>
    <m/>
    <m/>
    <m/>
    <x v="1"/>
    <x v="3"/>
    <m/>
    <m/>
  </r>
  <r>
    <x v="0"/>
    <x v="106"/>
    <x v="54"/>
    <m/>
    <x v="9"/>
    <x v="2"/>
    <n v="1440188"/>
    <m/>
    <m/>
    <m/>
    <m/>
    <m/>
    <x v="10"/>
    <x v="3"/>
    <m/>
    <m/>
  </r>
  <r>
    <x v="0"/>
    <x v="107"/>
    <x v="54"/>
    <m/>
    <x v="9"/>
    <x v="2"/>
    <n v="1713758"/>
    <m/>
    <m/>
    <m/>
    <m/>
    <m/>
    <x v="6"/>
    <x v="3"/>
    <m/>
    <m/>
  </r>
  <r>
    <x v="0"/>
    <x v="30"/>
    <x v="55"/>
    <m/>
    <x v="11"/>
    <x v="2"/>
    <n v="625733"/>
    <m/>
    <m/>
    <m/>
    <m/>
    <s v="Magallanes"/>
    <x v="12"/>
    <x v="3"/>
    <m/>
    <n v="11637655"/>
  </r>
  <r>
    <x v="0"/>
    <x v="103"/>
    <x v="56"/>
    <m/>
    <x v="11"/>
    <x v="2"/>
    <n v="496789"/>
    <m/>
    <m/>
    <m/>
    <m/>
    <s v="Los Ríos"/>
    <x v="9"/>
    <x v="3"/>
    <m/>
    <n v="11637656"/>
  </r>
  <r>
    <x v="0"/>
    <x v="38"/>
    <x v="57"/>
    <m/>
    <x v="11"/>
    <x v="2"/>
    <n v="224196"/>
    <m/>
    <m/>
    <m/>
    <m/>
    <s v="Aysén"/>
    <x v="14"/>
    <x v="3"/>
    <m/>
    <n v="11637657"/>
  </r>
  <r>
    <x v="0"/>
    <x v="103"/>
    <x v="58"/>
    <m/>
    <x v="11"/>
    <x v="2"/>
    <n v="216385"/>
    <m/>
    <m/>
    <m/>
    <m/>
    <s v="Los Ríos"/>
    <x v="9"/>
    <x v="3"/>
    <m/>
    <n v="11637658"/>
  </r>
  <r>
    <x v="0"/>
    <x v="16"/>
    <x v="59"/>
    <m/>
    <x v="11"/>
    <x v="2"/>
    <n v="897216"/>
    <m/>
    <m/>
    <m/>
    <m/>
    <s v="Valparaíso"/>
    <x v="6"/>
    <x v="3"/>
    <m/>
    <n v="11637659"/>
  </r>
  <r>
    <x v="0"/>
    <x v="4"/>
    <x v="60"/>
    <m/>
    <x v="8"/>
    <x v="2"/>
    <n v="132849"/>
    <m/>
    <m/>
    <m/>
    <m/>
    <s v="R.Metropolitana"/>
    <x v="0"/>
    <x v="3"/>
    <m/>
    <s v="12491-12427"/>
  </r>
  <r>
    <x v="0"/>
    <x v="4"/>
    <x v="61"/>
    <m/>
    <x v="10"/>
    <x v="2"/>
    <n v="1062127"/>
    <m/>
    <m/>
    <m/>
    <m/>
    <s v="R.Metropolitana"/>
    <x v="0"/>
    <x v="3"/>
    <m/>
    <m/>
  </r>
  <r>
    <x v="0"/>
    <x v="4"/>
    <x v="62"/>
    <m/>
    <x v="11"/>
    <x v="2"/>
    <n v="1297509"/>
    <m/>
    <m/>
    <m/>
    <m/>
    <s v="R.Metropolitana"/>
    <x v="0"/>
    <x v="3"/>
    <m/>
    <m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1" cacheId="2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B8:F25" firstHeaderRow="1" firstDataRow="2" firstDataCol="1"/>
  <pivotFields count="16">
    <pivotField showAll="0"/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axis="axisRow" showAll="0">
      <items count="17">
        <item x="4"/>
        <item x="8"/>
        <item x="2"/>
        <item x="15"/>
        <item x="14"/>
        <item x="1"/>
        <item x="13"/>
        <item x="5"/>
        <item x="11"/>
        <item x="9"/>
        <item x="12"/>
        <item x="10"/>
        <item x="7"/>
        <item h="1" x="0"/>
        <item x="3"/>
        <item x="6"/>
        <item t="default"/>
      </items>
    </pivotField>
    <pivotField showAll="0"/>
    <pivotField showAll="0"/>
    <pivotField showAll="0"/>
  </pivotFields>
  <rowFields count="1">
    <field x="1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a de MONTO TOTAL" fld="6" baseField="12" baseItem="0" numFmtId="165"/>
  </dataFields>
  <formats count="9">
    <format dxfId="13">
      <pivotArea outline="0" fieldPosition="0" collapsedLevelsAreSubtotals="1"/>
    </format>
    <format dxfId="12">
      <pivotArea outline="0" fieldPosition="0" dataOnly="0" labelOnly="1" type="origin"/>
    </format>
    <format dxfId="11">
      <pivotArea outline="0" fieldPosition="0" axis="axisRow" dataOnly="0" field="12" labelOnly="1" type="button"/>
    </format>
    <format dxfId="10">
      <pivotArea outline="0" fieldPosition="0" axis="axisCol" dataOnly="0" field="5" labelOnly="1" type="button"/>
    </format>
    <format dxfId="9">
      <pivotArea outline="0" fieldPosition="0" dataOnly="0" labelOnly="1" type="topRight"/>
    </format>
    <format dxfId="8">
      <pivotArea outline="0" fieldPosition="0" dataOnly="0" labelOnly="1">
        <references count="1">
          <reference field="5" count="0"/>
        </references>
      </pivotArea>
    </format>
    <format dxfId="7">
      <pivotArea outline="0" fieldPosition="0" dataOnly="0" grandCol="1" labelOnly="1"/>
    </format>
    <format dxfId="6">
      <pivotArea outline="0" fieldPosition="0" collapsedLevelsAreSubtotals="1" grandRow="1"/>
    </format>
    <format dxfId="5">
      <pivotArea outline="0" fieldPosition="0" dataOnly="0" grandRow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3" cacheId="2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A3:H424" firstHeaderRow="1" firstDataRow="2" firstDataCol="4"/>
  <pivotFields count="16">
    <pivotField axis="axisRow" compact="0" subtotalTop="0" showAll="0" includeNewItemsInFilter="1" insertPageBreak="1">
      <items count="3">
        <item x="0"/>
        <item x="1"/>
        <item t="default"/>
      </items>
    </pivotField>
    <pivotField axis="axisRow" showAll="0">
      <items count="109">
        <item x="85"/>
        <item x="89"/>
        <item x="47"/>
        <item x="44"/>
        <item x="90"/>
        <item x="28"/>
        <item x="104"/>
        <item x="103"/>
        <item x="83"/>
        <item x="76"/>
        <item x="49"/>
        <item x="46"/>
        <item x="33"/>
        <item x="74"/>
        <item x="45"/>
        <item x="41"/>
        <item x="67"/>
        <item x="32"/>
        <item x="18"/>
        <item x="19"/>
        <item x="15"/>
        <item x="24"/>
        <item x="10"/>
        <item x="11"/>
        <item x="26"/>
        <item x="27"/>
        <item x="50"/>
        <item x="95"/>
        <item x="97"/>
        <item x="22"/>
        <item x="23"/>
        <item x="106"/>
        <item x="25"/>
        <item x="100"/>
        <item x="14"/>
        <item x="37"/>
        <item x="36"/>
        <item x="38"/>
        <item x="13"/>
        <item x="16"/>
        <item x="40"/>
        <item x="20"/>
        <item x="21"/>
        <item x="105"/>
        <item x="39"/>
        <item x="94"/>
        <item x="0"/>
        <item x="2"/>
        <item x="5"/>
        <item x="96"/>
        <item x="17"/>
        <item x="86"/>
        <item x="60"/>
        <item x="62"/>
        <item x="53"/>
        <item x="43"/>
        <item x="69"/>
        <item x="9"/>
        <item x="63"/>
        <item x="8"/>
        <item x="35"/>
        <item x="99"/>
        <item x="78"/>
        <item x="101"/>
        <item x="30"/>
        <item x="34"/>
        <item x="3"/>
        <item x="91"/>
        <item x="29"/>
        <item x="102"/>
        <item x="93"/>
        <item x="6"/>
        <item x="54"/>
        <item x="12"/>
        <item x="107"/>
        <item x="55"/>
        <item x="80"/>
        <item x="73"/>
        <item x="65"/>
        <item x="92"/>
        <item x="87"/>
        <item x="68"/>
        <item x="51"/>
        <item x="61"/>
        <item x="7"/>
        <item x="1"/>
        <item x="48"/>
        <item x="88"/>
        <item x="42"/>
        <item x="70"/>
        <item x="66"/>
        <item x="82"/>
        <item x="56"/>
        <item x="77"/>
        <item x="57"/>
        <item x="79"/>
        <item x="59"/>
        <item x="81"/>
        <item x="75"/>
        <item x="58"/>
        <item x="31"/>
        <item x="52"/>
        <item x="98"/>
        <item x="4"/>
        <item x="64"/>
        <item x="72"/>
        <item x="84"/>
        <item x="71"/>
        <item t="default"/>
      </items>
    </pivotField>
    <pivotField axis="axisRow" showAll="0">
      <items count="64">
        <item x="14"/>
        <item x="15"/>
        <item x="5"/>
        <item x="4"/>
        <item x="12"/>
        <item x="6"/>
        <item x="7"/>
        <item x="55"/>
        <item x="56"/>
        <item x="58"/>
        <item x="11"/>
        <item x="32"/>
        <item x="59"/>
        <item x="53"/>
        <item x="52"/>
        <item x="1"/>
        <item x="2"/>
        <item x="0"/>
        <item x="10"/>
        <item x="57"/>
        <item x="34"/>
        <item x="35"/>
        <item x="22"/>
        <item x="51"/>
        <item x="42"/>
        <item x="43"/>
        <item x="44"/>
        <item x="48"/>
        <item x="38"/>
        <item x="49"/>
        <item x="39"/>
        <item x="45"/>
        <item x="46"/>
        <item x="36"/>
        <item x="40"/>
        <item x="50"/>
        <item x="20"/>
        <item x="41"/>
        <item x="37"/>
        <item x="47"/>
        <item x="3"/>
        <item x="16"/>
        <item x="17"/>
        <item x="25"/>
        <item x="27"/>
        <item x="8"/>
        <item x="9"/>
        <item x="13"/>
        <item x="23"/>
        <item x="19"/>
        <item x="33"/>
        <item x="54"/>
        <item x="26"/>
        <item x="24"/>
        <item x="21"/>
        <item x="60"/>
        <item x="29"/>
        <item x="31"/>
        <item x="28"/>
        <item x="18"/>
        <item x="30"/>
        <item x="61"/>
        <item x="62"/>
        <item t="default"/>
      </items>
    </pivotField>
    <pivotField showAll="0"/>
    <pivotField axis="axisRow" compact="0" showAll="0">
      <items count="13">
        <item x="1"/>
        <item x="2"/>
        <item x="3"/>
        <item x="5"/>
        <item x="6"/>
        <item x="7"/>
        <item x="8"/>
        <item x="10"/>
        <item x="9"/>
        <item x="11"/>
        <item x="0"/>
        <item x="4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axis="axisRow" compact="0" showAll="0" insertBlankRow="1">
      <items count="17">
        <item x="4"/>
        <item x="8"/>
        <item x="2"/>
        <item x="15"/>
        <item x="14"/>
        <item x="1"/>
        <item x="13"/>
        <item x="5"/>
        <item x="11"/>
        <item x="9"/>
        <item x="12"/>
        <item x="10"/>
        <item x="7"/>
        <item h="1" x="0"/>
        <item x="3"/>
        <item x="6"/>
        <item t="default"/>
      </items>
    </pivotField>
    <pivotField showAll="0"/>
    <pivotField showAll="0"/>
    <pivotField showAll="0"/>
  </pivotFields>
  <rowFields count="5">
    <field x="12"/>
    <field x="0"/>
    <field x="1"/>
    <field x="4"/>
    <field x="2"/>
  </rowFields>
  <rowItems count="420">
    <i>
      <x/>
    </i>
    <i r="1">
      <x/>
    </i>
    <i r="2">
      <x v="38"/>
    </i>
    <i r="3">
      <x v="2"/>
    </i>
    <i r="4">
      <x v="49"/>
    </i>
    <i r="2">
      <x v="73"/>
    </i>
    <i r="3">
      <x v="2"/>
    </i>
    <i r="4">
      <x v="49"/>
    </i>
    <i t="default" r="1">
      <x/>
    </i>
    <i r="1">
      <x v="1"/>
    </i>
    <i r="2">
      <x v="2"/>
    </i>
    <i r="3">
      <x v="2"/>
    </i>
    <i r="4">
      <x v="49"/>
    </i>
    <i r="2">
      <x v="11"/>
    </i>
    <i r="3">
      <x v="2"/>
    </i>
    <i r="4">
      <x v="49"/>
    </i>
    <i r="2">
      <x v="54"/>
    </i>
    <i r="3">
      <x v="2"/>
    </i>
    <i r="4">
      <x v="49"/>
    </i>
    <i r="2">
      <x v="101"/>
    </i>
    <i r="3">
      <x v="2"/>
    </i>
    <i r="4">
      <x v="49"/>
    </i>
    <i t="default" r="1">
      <x v="1"/>
    </i>
    <i t="blank">
      <x/>
    </i>
    <i>
      <x v="1"/>
    </i>
    <i r="1">
      <x/>
    </i>
    <i r="2">
      <x v="6"/>
    </i>
    <i r="3">
      <x v="8"/>
    </i>
    <i r="4">
      <x v="51"/>
    </i>
    <i r="2">
      <x v="29"/>
    </i>
    <i r="3">
      <x v="2"/>
    </i>
    <i r="4">
      <x v="49"/>
    </i>
    <i t="default" r="1">
      <x/>
    </i>
    <i r="1">
      <x v="1"/>
    </i>
    <i r="2">
      <x v="8"/>
    </i>
    <i r="3">
      <x v="2"/>
    </i>
    <i r="4">
      <x v="49"/>
    </i>
    <i t="default" r="1">
      <x v="1"/>
    </i>
    <i t="blank">
      <x v="1"/>
    </i>
    <i>
      <x v="2"/>
    </i>
    <i r="1">
      <x/>
    </i>
    <i r="2">
      <x v="22"/>
    </i>
    <i r="3">
      <x v="2"/>
    </i>
    <i r="4">
      <x v="49"/>
    </i>
    <i r="2">
      <x v="48"/>
    </i>
    <i r="3">
      <x v="3"/>
    </i>
    <i r="4">
      <x v="47"/>
    </i>
    <i r="2">
      <x v="61"/>
    </i>
    <i r="3">
      <x v="9"/>
    </i>
    <i r="4">
      <x v="14"/>
    </i>
    <i r="2">
      <x v="85"/>
    </i>
    <i r="3">
      <x v="8"/>
    </i>
    <i r="4">
      <x v="35"/>
    </i>
    <i t="default" r="1">
      <x/>
    </i>
    <i r="1">
      <x v="1"/>
    </i>
    <i r="2">
      <x/>
    </i>
    <i r="3">
      <x v="2"/>
    </i>
    <i r="4">
      <x v="49"/>
    </i>
    <i r="2">
      <x v="10"/>
    </i>
    <i r="3">
      <x v="2"/>
    </i>
    <i r="4">
      <x v="49"/>
    </i>
    <i r="2">
      <x v="86"/>
    </i>
    <i r="3">
      <x v="2"/>
    </i>
    <i r="4">
      <x v="49"/>
    </i>
    <i r="2">
      <x v="106"/>
    </i>
    <i r="3">
      <x v="2"/>
    </i>
    <i r="4">
      <x v="49"/>
    </i>
    <i t="default" r="1">
      <x v="1"/>
    </i>
    <i t="blank">
      <x v="2"/>
    </i>
    <i>
      <x v="3"/>
    </i>
    <i r="1">
      <x/>
    </i>
    <i r="2">
      <x v="85"/>
    </i>
    <i r="3">
      <x v="7"/>
    </i>
    <i r="4">
      <x v="31"/>
    </i>
    <i t="default" r="1">
      <x/>
    </i>
    <i t="blank">
      <x v="3"/>
    </i>
    <i>
      <x v="4"/>
    </i>
    <i r="1">
      <x/>
    </i>
    <i r="2">
      <x v="35"/>
    </i>
    <i r="3">
      <x v="2"/>
    </i>
    <i r="4">
      <x v="49"/>
    </i>
    <i r="2">
      <x v="37"/>
    </i>
    <i r="3">
      <x v="2"/>
    </i>
    <i r="4">
      <x v="49"/>
    </i>
    <i r="3">
      <x v="8"/>
    </i>
    <i r="4">
      <x v="51"/>
    </i>
    <i r="3">
      <x v="9"/>
    </i>
    <i r="4">
      <x v="19"/>
    </i>
    <i t="default" r="1">
      <x/>
    </i>
    <i r="1">
      <x v="1"/>
    </i>
    <i r="2">
      <x v="77"/>
    </i>
    <i r="3">
      <x v="2"/>
    </i>
    <i r="4">
      <x v="49"/>
    </i>
    <i r="2">
      <x v="105"/>
    </i>
    <i r="3">
      <x v="2"/>
    </i>
    <i r="4">
      <x v="49"/>
    </i>
    <i t="default" r="1">
      <x v="1"/>
    </i>
    <i t="blank">
      <x v="4"/>
    </i>
    <i>
      <x v="5"/>
    </i>
    <i r="1">
      <x/>
    </i>
    <i r="2">
      <x v="25"/>
    </i>
    <i r="3">
      <x v="2"/>
    </i>
    <i r="4">
      <x v="49"/>
    </i>
    <i r="2">
      <x v="36"/>
    </i>
    <i r="3">
      <x v="2"/>
    </i>
    <i r="4">
      <x v="49"/>
    </i>
    <i r="2">
      <x v="42"/>
    </i>
    <i r="3">
      <x v="2"/>
    </i>
    <i r="4">
      <x v="49"/>
    </i>
    <i r="3">
      <x v="7"/>
    </i>
    <i r="4">
      <x v="13"/>
    </i>
    <i r="2">
      <x v="43"/>
    </i>
    <i r="3">
      <x v="8"/>
    </i>
    <i r="4">
      <x v="51"/>
    </i>
    <i r="2">
      <x v="47"/>
    </i>
    <i r="3">
      <x v="1"/>
    </i>
    <i r="4">
      <x v="3"/>
    </i>
    <i r="2">
      <x v="60"/>
    </i>
    <i r="3">
      <x v="2"/>
    </i>
    <i r="4">
      <x v="49"/>
    </i>
    <i t="default" r="1">
      <x/>
    </i>
    <i r="1">
      <x v="1"/>
    </i>
    <i r="2">
      <x v="1"/>
    </i>
    <i r="3">
      <x v="2"/>
    </i>
    <i r="4">
      <x v="49"/>
    </i>
    <i r="2">
      <x v="4"/>
    </i>
    <i r="3">
      <x v="2"/>
    </i>
    <i r="4">
      <x v="49"/>
    </i>
    <i r="2">
      <x v="8"/>
    </i>
    <i r="3">
      <x v="2"/>
    </i>
    <i r="4">
      <x v="49"/>
    </i>
    <i r="2">
      <x v="9"/>
    </i>
    <i r="3">
      <x v="2"/>
    </i>
    <i r="4">
      <x v="49"/>
    </i>
    <i r="2">
      <x v="67"/>
    </i>
    <i r="3">
      <x v="2"/>
    </i>
    <i r="4">
      <x v="49"/>
    </i>
    <i r="2">
      <x v="70"/>
    </i>
    <i r="3">
      <x v="2"/>
    </i>
    <i r="4">
      <x v="49"/>
    </i>
    <i r="2">
      <x v="78"/>
    </i>
    <i r="3">
      <x v="2"/>
    </i>
    <i r="4">
      <x v="49"/>
    </i>
    <i r="2">
      <x v="79"/>
    </i>
    <i r="3">
      <x v="2"/>
    </i>
    <i r="4">
      <x v="49"/>
    </i>
    <i r="2">
      <x v="90"/>
    </i>
    <i r="3">
      <x v="2"/>
    </i>
    <i r="4">
      <x v="49"/>
    </i>
    <i r="2">
      <x v="93"/>
    </i>
    <i r="3">
      <x v="2"/>
    </i>
    <i r="4">
      <x v="49"/>
    </i>
    <i t="default" r="1">
      <x v="1"/>
    </i>
    <i t="blank">
      <x v="5"/>
    </i>
    <i>
      <x v="6"/>
    </i>
    <i r="1">
      <x/>
    </i>
    <i r="2">
      <x v="12"/>
    </i>
    <i r="3">
      <x v="2"/>
    </i>
    <i r="4">
      <x v="49"/>
    </i>
    <i t="default" r="1">
      <x/>
    </i>
    <i r="1">
      <x v="1"/>
    </i>
    <i r="2">
      <x v="51"/>
    </i>
    <i r="3">
      <x v="2"/>
    </i>
    <i r="4">
      <x v="49"/>
    </i>
    <i r="2">
      <x v="72"/>
    </i>
    <i r="3">
      <x v="2"/>
    </i>
    <i r="4">
      <x v="49"/>
    </i>
    <i r="2">
      <x v="75"/>
    </i>
    <i r="3">
      <x v="2"/>
    </i>
    <i r="4">
      <x v="49"/>
    </i>
    <i r="2">
      <x v="107"/>
    </i>
    <i r="3">
      <x v="2"/>
    </i>
    <i r="4">
      <x v="49"/>
    </i>
    <i t="default" r="1">
      <x v="1"/>
    </i>
    <i t="blank">
      <x v="6"/>
    </i>
    <i>
      <x v="7"/>
    </i>
    <i r="1">
      <x/>
    </i>
    <i r="2">
      <x v="21"/>
    </i>
    <i r="3">
      <x v="2"/>
    </i>
    <i r="4">
      <x v="49"/>
    </i>
    <i r="2">
      <x v="33"/>
    </i>
    <i r="3">
      <x v="8"/>
    </i>
    <i r="4">
      <x v="50"/>
    </i>
    <i r="2">
      <x v="34"/>
    </i>
    <i r="3">
      <x v="2"/>
    </i>
    <i r="4">
      <x v="49"/>
    </i>
    <i r="2">
      <x v="65"/>
    </i>
    <i r="3">
      <x v="2"/>
    </i>
    <i r="4">
      <x v="49"/>
    </i>
    <i r="2">
      <x v="100"/>
    </i>
    <i r="3">
      <x v="2"/>
    </i>
    <i r="4">
      <x v="49"/>
    </i>
    <i t="default" r="1">
      <x/>
    </i>
    <i r="1">
      <x v="1"/>
    </i>
    <i r="2">
      <x v="11"/>
    </i>
    <i r="3">
      <x v="2"/>
    </i>
    <i r="4">
      <x v="49"/>
    </i>
    <i r="2">
      <x v="80"/>
    </i>
    <i r="3">
      <x v="2"/>
    </i>
    <i r="4">
      <x v="49"/>
    </i>
    <i r="2">
      <x v="87"/>
    </i>
    <i r="3">
      <x v="2"/>
    </i>
    <i r="4">
      <x v="49"/>
    </i>
    <i r="2">
      <x v="92"/>
    </i>
    <i r="3">
      <x v="2"/>
    </i>
    <i r="4">
      <x v="49"/>
    </i>
    <i r="2">
      <x v="94"/>
    </i>
    <i r="3">
      <x v="2"/>
    </i>
    <i r="4">
      <x v="49"/>
    </i>
    <i r="2">
      <x v="99"/>
    </i>
    <i r="3">
      <x v="2"/>
    </i>
    <i r="4">
      <x v="49"/>
    </i>
    <i t="default" r="1">
      <x v="1"/>
    </i>
    <i t="blank">
      <x v="7"/>
    </i>
    <i>
      <x v="8"/>
    </i>
    <i r="1">
      <x/>
    </i>
    <i r="2">
      <x v="5"/>
    </i>
    <i r="3">
      <x v="2"/>
    </i>
    <i r="4">
      <x v="49"/>
    </i>
    <i r="2">
      <x v="27"/>
    </i>
    <i r="3">
      <x v="5"/>
    </i>
    <i r="4">
      <x v="43"/>
    </i>
    <i r="2">
      <x v="68"/>
    </i>
    <i r="3">
      <x v="2"/>
    </i>
    <i r="4">
      <x v="49"/>
    </i>
    <i r="2">
      <x v="69"/>
    </i>
    <i r="3">
      <x v="8"/>
    </i>
    <i r="4">
      <x v="51"/>
    </i>
    <i r="2">
      <x v="85"/>
    </i>
    <i r="3">
      <x v="8"/>
    </i>
    <i r="4">
      <x v="23"/>
    </i>
    <i t="default" r="1">
      <x/>
    </i>
    <i r="1">
      <x v="1"/>
    </i>
    <i r="2">
      <x v="8"/>
    </i>
    <i r="3">
      <x v="2"/>
    </i>
    <i r="4">
      <x v="49"/>
    </i>
    <i r="2">
      <x v="62"/>
    </i>
    <i r="3">
      <x v="2"/>
    </i>
    <i r="4">
      <x v="49"/>
    </i>
    <i r="2">
      <x v="76"/>
    </i>
    <i r="3">
      <x v="2"/>
    </i>
    <i r="4">
      <x v="49"/>
    </i>
    <i r="2">
      <x v="95"/>
    </i>
    <i r="3">
      <x v="2"/>
    </i>
    <i r="4">
      <x v="49"/>
    </i>
    <i r="2">
      <x v="97"/>
    </i>
    <i r="3">
      <x v="2"/>
    </i>
    <i r="4">
      <x v="49"/>
    </i>
    <i t="default" r="1">
      <x v="1"/>
    </i>
    <i t="blank">
      <x v="8"/>
    </i>
    <i>
      <x v="9"/>
    </i>
    <i r="1">
      <x/>
    </i>
    <i r="2">
      <x v="7"/>
    </i>
    <i r="3">
      <x v="8"/>
    </i>
    <i r="4">
      <x v="51"/>
    </i>
    <i r="3">
      <x v="9"/>
    </i>
    <i r="4">
      <x v="8"/>
    </i>
    <i r="4">
      <x v="9"/>
    </i>
    <i r="2">
      <x v="30"/>
    </i>
    <i r="3">
      <x v="2"/>
    </i>
    <i r="4">
      <x v="49"/>
    </i>
    <i r="2">
      <x v="85"/>
    </i>
    <i r="3">
      <x v="8"/>
    </i>
    <i r="4">
      <x v="27"/>
    </i>
    <i t="default" r="1">
      <x/>
    </i>
    <i r="1">
      <x v="1"/>
    </i>
    <i r="2">
      <x v="8"/>
    </i>
    <i r="3">
      <x v="2"/>
    </i>
    <i r="4">
      <x v="49"/>
    </i>
    <i r="2">
      <x v="89"/>
    </i>
    <i r="3">
      <x v="2"/>
    </i>
    <i r="4">
      <x v="49"/>
    </i>
    <i t="default" r="1">
      <x v="1"/>
    </i>
    <i t="blank">
      <x v="9"/>
    </i>
    <i>
      <x v="10"/>
    </i>
    <i r="1">
      <x/>
    </i>
    <i r="2">
      <x v="40"/>
    </i>
    <i r="3">
      <x v="2"/>
    </i>
    <i r="4">
      <x v="49"/>
    </i>
    <i r="2">
      <x v="63"/>
    </i>
    <i r="3">
      <x v="8"/>
    </i>
    <i r="4">
      <x v="51"/>
    </i>
    <i r="2">
      <x v="64"/>
    </i>
    <i r="3">
      <x v="2"/>
    </i>
    <i r="4">
      <x v="49"/>
    </i>
    <i r="3">
      <x v="9"/>
    </i>
    <i r="4">
      <x v="7"/>
    </i>
    <i t="default" r="1">
      <x/>
    </i>
    <i r="1">
      <x v="1"/>
    </i>
    <i r="2">
      <x v="91"/>
    </i>
    <i r="3">
      <x v="2"/>
    </i>
    <i r="4">
      <x v="49"/>
    </i>
    <i t="default" r="1">
      <x v="1"/>
    </i>
    <i t="blank">
      <x v="10"/>
    </i>
    <i>
      <x v="11"/>
    </i>
    <i r="1">
      <x/>
    </i>
    <i r="2">
      <x v="24"/>
    </i>
    <i r="3">
      <x v="2"/>
    </i>
    <i r="4">
      <x v="49"/>
    </i>
    <i r="2">
      <x v="28"/>
    </i>
    <i r="3">
      <x v="8"/>
    </i>
    <i r="4">
      <x v="11"/>
    </i>
    <i r="2">
      <x v="31"/>
    </i>
    <i r="3">
      <x v="8"/>
    </i>
    <i r="4">
      <x v="51"/>
    </i>
    <i r="2">
      <x v="32"/>
    </i>
    <i r="3">
      <x v="2"/>
    </i>
    <i r="4">
      <x v="49"/>
    </i>
    <i r="2">
      <x v="85"/>
    </i>
    <i r="3">
      <x v="8"/>
    </i>
    <i r="4">
      <x v="29"/>
    </i>
    <i t="default" r="1">
      <x/>
    </i>
    <i r="1">
      <x v="1"/>
    </i>
    <i r="2">
      <x v="13"/>
    </i>
    <i r="3">
      <x v="2"/>
    </i>
    <i r="4">
      <x v="49"/>
    </i>
    <i r="2">
      <x v="56"/>
    </i>
    <i r="3">
      <x v="2"/>
    </i>
    <i r="4">
      <x v="49"/>
    </i>
    <i r="2">
      <x v="81"/>
    </i>
    <i r="3">
      <x v="2"/>
    </i>
    <i r="4">
      <x v="49"/>
    </i>
    <i r="2">
      <x v="98"/>
    </i>
    <i r="3">
      <x v="2"/>
    </i>
    <i r="4">
      <x v="49"/>
    </i>
    <i t="default" r="1">
      <x v="1"/>
    </i>
    <i t="blank">
      <x v="11"/>
    </i>
    <i>
      <x v="12"/>
    </i>
    <i r="1">
      <x/>
    </i>
    <i r="2">
      <x v="41"/>
    </i>
    <i r="3">
      <x v="2"/>
    </i>
    <i r="4">
      <x v="49"/>
    </i>
    <i r="2">
      <x v="44"/>
    </i>
    <i r="3">
      <x v="2"/>
    </i>
    <i r="4">
      <x v="49"/>
    </i>
    <i r="2">
      <x v="85"/>
    </i>
    <i r="3">
      <x v="7"/>
    </i>
    <i r="4">
      <x v="26"/>
    </i>
    <i r="2">
      <x v="102"/>
    </i>
    <i r="3">
      <x v="8"/>
    </i>
    <i r="4">
      <x v="50"/>
    </i>
    <i t="default" r="1">
      <x/>
    </i>
    <i r="1">
      <x v="1"/>
    </i>
    <i r="2">
      <x v="53"/>
    </i>
    <i r="3">
      <x v="2"/>
    </i>
    <i r="4">
      <x v="49"/>
    </i>
    <i r="2">
      <x v="83"/>
    </i>
    <i r="3">
      <x v="2"/>
    </i>
    <i r="4">
      <x v="49"/>
    </i>
    <i r="2">
      <x v="104"/>
    </i>
    <i r="3">
      <x v="2"/>
    </i>
    <i r="4">
      <x v="49"/>
    </i>
    <i t="default" r="1">
      <x v="1"/>
    </i>
    <i t="blank">
      <x v="12"/>
    </i>
    <i>
      <x v="14"/>
    </i>
    <i r="1">
      <x/>
    </i>
    <i r="2">
      <x v="17"/>
    </i>
    <i r="3">
      <x v="2"/>
    </i>
    <i r="4">
      <x v="49"/>
    </i>
    <i r="2">
      <x v="23"/>
    </i>
    <i r="3">
      <x v="2"/>
    </i>
    <i r="4">
      <x v="49"/>
    </i>
    <i t="default" r="1">
      <x/>
    </i>
    <i r="1">
      <x v="1"/>
    </i>
    <i r="2">
      <x v="26"/>
    </i>
    <i r="3">
      <x v="2"/>
    </i>
    <i r="4">
      <x v="49"/>
    </i>
    <i r="2">
      <x v="82"/>
    </i>
    <i r="3">
      <x v="2"/>
    </i>
    <i r="4">
      <x v="49"/>
    </i>
    <i t="default" r="1">
      <x v="1"/>
    </i>
    <i t="blank">
      <x v="14"/>
    </i>
    <i>
      <x v="15"/>
    </i>
    <i r="1">
      <x/>
    </i>
    <i r="2">
      <x v="18"/>
    </i>
    <i r="3">
      <x v="2"/>
    </i>
    <i r="4">
      <x v="49"/>
    </i>
    <i r="2">
      <x v="19"/>
    </i>
    <i r="3">
      <x v="2"/>
    </i>
    <i r="4">
      <x v="49"/>
    </i>
    <i r="2">
      <x v="20"/>
    </i>
    <i r="3">
      <x v="2"/>
    </i>
    <i r="4">
      <x v="49"/>
    </i>
    <i r="2">
      <x v="39"/>
    </i>
    <i r="3">
      <x v="2"/>
    </i>
    <i r="4">
      <x v="49"/>
    </i>
    <i r="3">
      <x v="9"/>
    </i>
    <i r="4">
      <x v="12"/>
    </i>
    <i r="2">
      <x v="50"/>
    </i>
    <i r="3">
      <x v="2"/>
    </i>
    <i r="4">
      <x v="49"/>
    </i>
    <i r="2">
      <x v="74"/>
    </i>
    <i r="3">
      <x v="8"/>
    </i>
    <i r="4">
      <x v="51"/>
    </i>
    <i r="2">
      <x v="85"/>
    </i>
    <i r="3">
      <x v="7"/>
    </i>
    <i r="4">
      <x v="32"/>
    </i>
    <i t="default" r="1">
      <x/>
    </i>
    <i r="1">
      <x v="1"/>
    </i>
    <i r="2">
      <x v="8"/>
    </i>
    <i r="3">
      <x v="2"/>
    </i>
    <i r="4">
      <x v="49"/>
    </i>
    <i r="2">
      <x v="11"/>
    </i>
    <i r="3">
      <x v="2"/>
    </i>
    <i r="4">
      <x v="49"/>
    </i>
    <i r="2">
      <x v="16"/>
    </i>
    <i r="3">
      <x v="2"/>
    </i>
    <i r="4">
      <x v="49"/>
    </i>
    <i r="2">
      <x v="52"/>
    </i>
    <i r="3">
      <x v="2"/>
    </i>
    <i r="4">
      <x v="49"/>
    </i>
    <i r="2">
      <x v="58"/>
    </i>
    <i r="3">
      <x v="2"/>
    </i>
    <i r="4">
      <x v="49"/>
    </i>
    <i r="2">
      <x v="96"/>
    </i>
    <i r="3">
      <x v="2"/>
    </i>
    <i r="4">
      <x v="49"/>
    </i>
    <i t="default" r="1">
      <x v="1"/>
    </i>
    <i t="blank">
      <x v="1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a de MONTO TOTAL" fld="6" baseField="12" baseItem="0" numFmtId="165"/>
  </dataFields>
  <formats count="5">
    <format dxfId="0">
      <pivotArea outline="0" fieldPosition="0" collapsedLevelsAreSubtotals="1"/>
    </format>
    <format dxfId="1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3">
      <pivotArea outline="0" fieldPosition="0" dataOnly="0" labelOnly="1">
        <references count="1">
          <reference field="5" count="0"/>
        </references>
      </pivotArea>
    </format>
    <format dxfId="4">
      <pivotArea outline="0" fieldPosition="0" dataOnly="0" grandCol="1" labelOnly="1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workbookViewId="0" topLeftCell="A1">
      <selection activeCell="I12" sqref="I12"/>
    </sheetView>
  </sheetViews>
  <sheetFormatPr defaultColWidth="11.421875" defaultRowHeight="15"/>
  <cols>
    <col min="2" max="3" width="22.421875" style="0" customWidth="1"/>
    <col min="4" max="5" width="13.00390625" style="0" bestFit="1" customWidth="1"/>
    <col min="6" max="6" width="14.00390625" style="0" bestFit="1" customWidth="1"/>
  </cols>
  <sheetData>
    <row r="1" spans="2:7" ht="47.25" customHeight="1">
      <c r="B1" s="49" t="s">
        <v>293</v>
      </c>
      <c r="C1" s="49"/>
      <c r="D1" s="49"/>
      <c r="E1" s="49"/>
      <c r="F1" s="49"/>
      <c r="G1" s="49"/>
    </row>
    <row r="2" spans="2:7" ht="18" customHeight="1" thickBot="1">
      <c r="B2" s="58"/>
      <c r="C2" s="58"/>
      <c r="D2" s="58"/>
      <c r="E2" s="58"/>
      <c r="F2" s="58"/>
      <c r="G2" s="58"/>
    </row>
    <row r="3" spans="2:6" ht="15.75" thickBot="1">
      <c r="B3" s="51" t="s">
        <v>294</v>
      </c>
      <c r="C3" s="52">
        <v>86811698</v>
      </c>
      <c r="D3" s="52">
        <v>10531275</v>
      </c>
      <c r="E3" s="52">
        <v>26572614</v>
      </c>
      <c r="F3" s="52">
        <v>123915587.34898518</v>
      </c>
    </row>
    <row r="4" ht="15.75" thickBot="1">
      <c r="F4" s="53"/>
    </row>
    <row r="5" spans="2:6" ht="15.75" thickBot="1">
      <c r="B5" s="51" t="s">
        <v>295</v>
      </c>
      <c r="C5" s="52">
        <f>GETPIVOTDATA("MONTO TOTAL",$B$8,"TRIMESTRE","1er Trimetre")</f>
        <v>46375007.233815596</v>
      </c>
      <c r="D5" s="52">
        <f>GETPIVOTDATA("MONTO TOTAL",$B$8,"TRIMESTRE","2do Trimetre")</f>
        <v>210634</v>
      </c>
      <c r="E5" s="52">
        <f>GETPIVOTDATA("MONTO TOTAL",$B$8,"TRIMESTRE","3er Trimestre")</f>
        <v>18434556</v>
      </c>
      <c r="F5" s="52">
        <f>GETPIVOTDATA("MONTO TOTAL",$B$8)</f>
        <v>65020197.233815596</v>
      </c>
    </row>
    <row r="6" spans="2:6" ht="18.75">
      <c r="B6" s="54" t="s">
        <v>296</v>
      </c>
      <c r="C6" s="55">
        <f>C5/C3</f>
        <v>0.5342022826671999</v>
      </c>
      <c r="D6" s="55">
        <f>D5/D3</f>
        <v>0.02000080711974571</v>
      </c>
      <c r="E6" s="55">
        <f>E5/E3</f>
        <v>0.6937426630289365</v>
      </c>
      <c r="F6" s="55">
        <f>F5/F3</f>
        <v>0.5247136266295402</v>
      </c>
    </row>
    <row r="8" spans="2:6" ht="15">
      <c r="B8" s="59" t="s">
        <v>297</v>
      </c>
      <c r="C8" s="59" t="s">
        <v>300</v>
      </c>
      <c r="D8" s="59"/>
      <c r="E8" s="59"/>
      <c r="F8" s="59"/>
    </row>
    <row r="9" spans="2:6" ht="15">
      <c r="B9" s="59" t="s">
        <v>299</v>
      </c>
      <c r="C9" s="59" t="s">
        <v>19</v>
      </c>
      <c r="D9" s="59" t="s">
        <v>65</v>
      </c>
      <c r="E9" s="59" t="s">
        <v>283</v>
      </c>
      <c r="F9" s="59" t="s">
        <v>298</v>
      </c>
    </row>
    <row r="10" spans="2:6" ht="15">
      <c r="B10" s="40" t="s">
        <v>88</v>
      </c>
      <c r="C10" s="57">
        <v>3742800.475878174</v>
      </c>
      <c r="D10" s="57"/>
      <c r="E10" s="57"/>
      <c r="F10" s="57">
        <v>3742800.475878174</v>
      </c>
    </row>
    <row r="11" spans="2:6" ht="15">
      <c r="B11" s="40" t="s">
        <v>111</v>
      </c>
      <c r="C11" s="57">
        <v>1586806.729334855</v>
      </c>
      <c r="D11" s="57"/>
      <c r="E11" s="57">
        <v>1467266</v>
      </c>
      <c r="F11" s="57">
        <v>3054072.729334855</v>
      </c>
    </row>
    <row r="12" spans="2:6" ht="15">
      <c r="B12" s="40" t="s">
        <v>82</v>
      </c>
      <c r="C12" s="57">
        <v>1889100.9599951785</v>
      </c>
      <c r="D12" s="57">
        <v>183741</v>
      </c>
      <c r="E12" s="57">
        <v>847622</v>
      </c>
      <c r="F12" s="57">
        <v>2920463.9599951785</v>
      </c>
    </row>
    <row r="13" spans="2:6" ht="15">
      <c r="B13" s="40" t="s">
        <v>291</v>
      </c>
      <c r="C13" s="57"/>
      <c r="D13" s="57"/>
      <c r="E13" s="57">
        <v>357000</v>
      </c>
      <c r="F13" s="57">
        <v>357000</v>
      </c>
    </row>
    <row r="14" spans="2:6" ht="15">
      <c r="B14" s="40" t="s">
        <v>144</v>
      </c>
      <c r="C14" s="57">
        <v>1937858.929</v>
      </c>
      <c r="D14" s="57"/>
      <c r="E14" s="57">
        <v>1100220</v>
      </c>
      <c r="F14" s="57">
        <v>3038078.929</v>
      </c>
    </row>
    <row r="15" spans="2:6" ht="15">
      <c r="B15" s="40" t="s">
        <v>37</v>
      </c>
      <c r="C15" s="57">
        <v>8962547.078436013</v>
      </c>
      <c r="D15" s="57"/>
      <c r="E15" s="57">
        <v>2279467</v>
      </c>
      <c r="F15" s="57">
        <v>11242014.078436013</v>
      </c>
    </row>
    <row r="16" spans="2:6" ht="15">
      <c r="B16" s="40" t="s">
        <v>136</v>
      </c>
      <c r="C16" s="57">
        <v>2106421</v>
      </c>
      <c r="D16" s="57"/>
      <c r="E16" s="57"/>
      <c r="F16" s="57">
        <v>2106421</v>
      </c>
    </row>
    <row r="17" spans="2:6" ht="15">
      <c r="B17" s="40" t="s">
        <v>93</v>
      </c>
      <c r="C17" s="57">
        <v>4556970.8436703775</v>
      </c>
      <c r="D17" s="57"/>
      <c r="E17" s="57">
        <v>626949</v>
      </c>
      <c r="F17" s="57">
        <v>5183919.8436703775</v>
      </c>
    </row>
    <row r="18" spans="2:6" ht="15">
      <c r="B18" s="40" t="s">
        <v>126</v>
      </c>
      <c r="C18" s="57">
        <v>3970404.2770281658</v>
      </c>
      <c r="D18" s="57">
        <v>26893</v>
      </c>
      <c r="E18" s="57">
        <v>1520647</v>
      </c>
      <c r="F18" s="57">
        <v>5517944.277028166</v>
      </c>
    </row>
    <row r="19" spans="2:6" ht="15">
      <c r="B19" s="40" t="s">
        <v>114</v>
      </c>
      <c r="C19" s="57">
        <v>1430841.229333729</v>
      </c>
      <c r="D19" s="57"/>
      <c r="E19" s="57">
        <v>2070774</v>
      </c>
      <c r="F19" s="57">
        <v>3501615.229333729</v>
      </c>
    </row>
    <row r="20" spans="2:6" ht="15">
      <c r="B20" s="40" t="s">
        <v>131</v>
      </c>
      <c r="C20" s="57">
        <v>1334874.6897126688</v>
      </c>
      <c r="D20" s="57"/>
      <c r="E20" s="57">
        <v>1877195</v>
      </c>
      <c r="F20" s="57">
        <v>3212069.689712669</v>
      </c>
    </row>
    <row r="21" spans="2:6" ht="15">
      <c r="B21" s="40" t="s">
        <v>119</v>
      </c>
      <c r="C21" s="57">
        <v>3374710.1967065106</v>
      </c>
      <c r="D21" s="57"/>
      <c r="E21" s="57">
        <v>2184789</v>
      </c>
      <c r="F21" s="57">
        <v>5559499.196706511</v>
      </c>
    </row>
    <row r="22" spans="2:6" ht="15">
      <c r="B22" s="40" t="s">
        <v>106</v>
      </c>
      <c r="C22" s="57">
        <v>2713491.907391757</v>
      </c>
      <c r="D22" s="57"/>
      <c r="E22" s="57">
        <v>1134653</v>
      </c>
      <c r="F22" s="57">
        <v>3848144.907391757</v>
      </c>
    </row>
    <row r="23" spans="2:6" ht="15">
      <c r="B23" s="40" t="s">
        <v>85</v>
      </c>
      <c r="C23" s="57">
        <v>2189061.9200215545</v>
      </c>
      <c r="D23" s="57"/>
      <c r="E23" s="57"/>
      <c r="F23" s="57">
        <v>2189061.9200215545</v>
      </c>
    </row>
    <row r="24" spans="2:6" ht="15">
      <c r="B24" s="40" t="s">
        <v>96</v>
      </c>
      <c r="C24" s="57">
        <v>6579116.997306617</v>
      </c>
      <c r="D24" s="57"/>
      <c r="E24" s="57">
        <v>2967974</v>
      </c>
      <c r="F24" s="57">
        <v>9547090.997306617</v>
      </c>
    </row>
    <row r="25" spans="2:6" ht="15">
      <c r="B25" s="60" t="s">
        <v>298</v>
      </c>
      <c r="C25" s="61">
        <v>46375007.233815596</v>
      </c>
      <c r="D25" s="61">
        <v>210634</v>
      </c>
      <c r="E25" s="61">
        <v>18434556</v>
      </c>
      <c r="F25" s="61">
        <v>65020197.233815596</v>
      </c>
    </row>
  </sheetData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1"/>
  <sheetViews>
    <sheetView workbookViewId="0" topLeftCell="A1">
      <selection activeCell="A1" sqref="A1:H1"/>
    </sheetView>
  </sheetViews>
  <sheetFormatPr defaultColWidth="11.421875" defaultRowHeight="15"/>
  <cols>
    <col min="1" max="1" width="22.421875" style="0" customWidth="1"/>
    <col min="2" max="2" width="16.140625" style="63" customWidth="1"/>
    <col min="3" max="3" width="28.8515625" style="63" customWidth="1"/>
    <col min="4" max="4" width="37.8515625" style="63" customWidth="1"/>
    <col min="5" max="5" width="19.00390625" style="63" customWidth="1"/>
    <col min="6" max="6" width="13.7109375" style="0" customWidth="1"/>
    <col min="7" max="7" width="14.28125" style="0" customWidth="1"/>
    <col min="8" max="8" width="14.00390625" style="0" customWidth="1"/>
    <col min="9" max="9" width="9.8515625" style="0" customWidth="1"/>
    <col min="10" max="10" width="11.7109375" style="0" customWidth="1"/>
    <col min="11" max="11" width="13.421875" style="0" bestFit="1" customWidth="1"/>
    <col min="12" max="12" width="9.00390625" style="0" customWidth="1"/>
    <col min="13" max="13" width="10.140625" style="0" customWidth="1"/>
    <col min="14" max="14" width="9.7109375" style="0" customWidth="1"/>
    <col min="15" max="15" width="17.57421875" style="0" customWidth="1"/>
    <col min="16" max="16" width="28.421875" style="0" bestFit="1" customWidth="1"/>
    <col min="17" max="17" width="22.8515625" style="0" bestFit="1" customWidth="1"/>
    <col min="18" max="18" width="19.7109375" style="0" customWidth="1"/>
    <col min="19" max="19" width="27.8515625" style="0" customWidth="1"/>
    <col min="20" max="20" width="30.00390625" style="0" bestFit="1" customWidth="1"/>
    <col min="21" max="21" width="28.00390625" style="0" bestFit="1" customWidth="1"/>
    <col min="22" max="22" width="18.7109375" style="0" customWidth="1"/>
    <col min="23" max="23" width="9.8515625" style="0" customWidth="1"/>
    <col min="24" max="24" width="22.140625" style="0" customWidth="1"/>
    <col min="25" max="25" width="23.421875" style="0" customWidth="1"/>
    <col min="26" max="26" width="19.7109375" style="0" customWidth="1"/>
    <col min="27" max="27" width="19.140625" style="0" customWidth="1"/>
    <col min="28" max="28" width="18.57421875" style="0" customWidth="1"/>
    <col min="29" max="29" width="24.8515625" style="0" customWidth="1"/>
    <col min="30" max="30" width="14.140625" style="0" customWidth="1"/>
    <col min="31" max="31" width="24.140625" style="0" customWidth="1"/>
    <col min="32" max="32" width="27.57421875" style="0" customWidth="1"/>
    <col min="33" max="33" width="12.421875" style="0" customWidth="1"/>
    <col min="34" max="34" width="16.140625" style="0" bestFit="1" customWidth="1"/>
    <col min="35" max="35" width="23.28125" style="0" bestFit="1" customWidth="1"/>
    <col min="36" max="36" width="13.57421875" style="0" customWidth="1"/>
    <col min="37" max="37" width="30.140625" style="0" bestFit="1" customWidth="1"/>
    <col min="38" max="38" width="23.8515625" style="0" bestFit="1" customWidth="1"/>
    <col min="39" max="39" width="26.57421875" style="0" bestFit="1" customWidth="1"/>
    <col min="40" max="41" width="9.00390625" style="0" customWidth="1"/>
    <col min="42" max="42" width="11.7109375" style="0" bestFit="1" customWidth="1"/>
    <col min="43" max="44" width="9.00390625" style="0" customWidth="1"/>
    <col min="45" max="45" width="24.140625" style="0" bestFit="1" customWidth="1"/>
    <col min="46" max="46" width="9.57421875" style="0" customWidth="1"/>
    <col min="47" max="47" width="19.421875" style="0" bestFit="1" customWidth="1"/>
    <col min="48" max="48" width="10.421875" style="0" customWidth="1"/>
    <col min="49" max="49" width="26.421875" style="0" bestFit="1" customWidth="1"/>
    <col min="50" max="51" width="25.28125" style="0" bestFit="1" customWidth="1"/>
    <col min="52" max="52" width="9.57421875" style="0" customWidth="1"/>
    <col min="53" max="53" width="24.421875" style="0" bestFit="1" customWidth="1"/>
    <col min="54" max="54" width="10.140625" style="0" customWidth="1"/>
    <col min="55" max="55" width="13.28125" style="0" bestFit="1" customWidth="1"/>
    <col min="56" max="56" width="12.8515625" style="0" bestFit="1" customWidth="1"/>
    <col min="57" max="57" width="9.00390625" style="0" customWidth="1"/>
    <col min="58" max="58" width="18.8515625" style="0" bestFit="1" customWidth="1"/>
    <col min="59" max="59" width="23.7109375" style="0" bestFit="1" customWidth="1"/>
    <col min="60" max="60" width="10.28125" style="0" customWidth="1"/>
    <col min="61" max="61" width="9.00390625" style="0" customWidth="1"/>
    <col min="62" max="62" width="11.28125" style="0" customWidth="1"/>
    <col min="63" max="63" width="12.421875" style="0" bestFit="1" customWidth="1"/>
    <col min="64" max="64" width="19.57421875" style="0" bestFit="1" customWidth="1"/>
    <col min="65" max="65" width="12.7109375" style="0" bestFit="1" customWidth="1"/>
    <col min="66" max="66" width="14.8515625" style="0" bestFit="1" customWidth="1"/>
    <col min="67" max="67" width="16.421875" style="0" bestFit="1" customWidth="1"/>
    <col min="68" max="68" width="13.28125" style="0" bestFit="1" customWidth="1"/>
    <col min="69" max="69" width="9.57421875" style="0" customWidth="1"/>
    <col min="70" max="70" width="17.421875" style="0" bestFit="1" customWidth="1"/>
    <col min="71" max="71" width="10.57421875" style="0" customWidth="1"/>
    <col min="72" max="72" width="16.140625" style="0" bestFit="1" customWidth="1"/>
    <col min="73" max="73" width="9.421875" style="0" customWidth="1"/>
    <col min="74" max="74" width="9.00390625" style="0" customWidth="1"/>
    <col min="75" max="75" width="13.8515625" style="0" bestFit="1" customWidth="1"/>
    <col min="76" max="76" width="21.7109375" style="0" bestFit="1" customWidth="1"/>
    <col min="77" max="77" width="17.57421875" style="0" bestFit="1" customWidth="1"/>
    <col min="78" max="78" width="9.00390625" style="0" customWidth="1"/>
    <col min="79" max="79" width="16.140625" style="0" bestFit="1" customWidth="1"/>
    <col min="80" max="80" width="15.140625" style="0" bestFit="1" customWidth="1"/>
    <col min="81" max="81" width="9.00390625" style="0" customWidth="1"/>
    <col min="82" max="82" width="17.00390625" style="0" bestFit="1" customWidth="1"/>
    <col min="83" max="83" width="36.140625" style="0" bestFit="1" customWidth="1"/>
    <col min="84" max="84" width="31.140625" style="0" bestFit="1" customWidth="1"/>
    <col min="85" max="85" width="17.421875" style="0" bestFit="1" customWidth="1"/>
    <col min="86" max="86" width="17.57421875" style="0" bestFit="1" customWidth="1"/>
    <col min="87" max="87" width="17.7109375" style="0" bestFit="1" customWidth="1"/>
    <col min="88" max="88" width="44.57421875" style="0" bestFit="1" customWidth="1"/>
    <col min="89" max="89" width="16.7109375" style="0" bestFit="1" customWidth="1"/>
    <col min="90" max="90" width="9.00390625" style="0" customWidth="1"/>
    <col min="91" max="91" width="14.140625" style="0" bestFit="1" customWidth="1"/>
    <col min="92" max="92" width="27.57421875" style="0" bestFit="1" customWidth="1"/>
    <col min="93" max="93" width="23.28125" style="0" bestFit="1" customWidth="1"/>
    <col min="94" max="94" width="19.421875" style="0" bestFit="1" customWidth="1"/>
    <col min="95" max="95" width="17.57421875" style="0" bestFit="1" customWidth="1"/>
    <col min="96" max="96" width="16.140625" style="0" bestFit="1" customWidth="1"/>
    <col min="97" max="97" width="19.421875" style="0" bestFit="1" customWidth="1"/>
    <col min="98" max="98" width="26.140625" style="0" bestFit="1" customWidth="1"/>
    <col min="99" max="99" width="21.57421875" style="0" bestFit="1" customWidth="1"/>
    <col min="100" max="100" width="15.28125" style="0" bestFit="1" customWidth="1"/>
    <col min="101" max="101" width="30.7109375" style="0" bestFit="1" customWidth="1"/>
    <col min="102" max="102" width="17.8515625" style="0" bestFit="1" customWidth="1"/>
    <col min="103" max="103" width="14.00390625" style="0" bestFit="1" customWidth="1"/>
  </cols>
  <sheetData>
    <row r="1" spans="1:8" ht="50.25" customHeight="1">
      <c r="A1" s="49" t="s">
        <v>293</v>
      </c>
      <c r="B1" s="49"/>
      <c r="C1" s="49"/>
      <c r="D1" s="49"/>
      <c r="E1" s="49"/>
      <c r="F1" s="49"/>
      <c r="G1" s="49"/>
      <c r="H1" s="49"/>
    </row>
    <row r="2" spans="2:8" ht="15">
      <c r="B2"/>
      <c r="C2"/>
      <c r="D2"/>
      <c r="E2" s="64"/>
      <c r="F2" s="50"/>
      <c r="G2" s="50"/>
      <c r="H2" s="50"/>
    </row>
    <row r="3" spans="1:8" ht="15">
      <c r="A3" s="56" t="s">
        <v>297</v>
      </c>
      <c r="B3"/>
      <c r="C3"/>
      <c r="D3"/>
      <c r="E3" s="65" t="s">
        <v>300</v>
      </c>
      <c r="F3" s="57"/>
      <c r="G3" s="57"/>
      <c r="H3" s="57"/>
    </row>
    <row r="4" spans="1:8" ht="15">
      <c r="A4" s="56" t="s">
        <v>299</v>
      </c>
      <c r="B4" s="56" t="s">
        <v>0</v>
      </c>
      <c r="C4" s="56" t="s">
        <v>1</v>
      </c>
      <c r="D4" s="56" t="s">
        <v>2</v>
      </c>
      <c r="E4" s="57" t="s">
        <v>19</v>
      </c>
      <c r="F4" s="57" t="s">
        <v>65</v>
      </c>
      <c r="G4" s="57" t="s">
        <v>283</v>
      </c>
      <c r="H4" s="57" t="s">
        <v>298</v>
      </c>
    </row>
    <row r="5" spans="1:8" ht="15">
      <c r="A5" s="40" t="s">
        <v>88</v>
      </c>
      <c r="B5"/>
      <c r="C5"/>
      <c r="D5"/>
      <c r="E5" s="57">
        <v>3742800.475878174</v>
      </c>
      <c r="F5" s="57"/>
      <c r="G5" s="57"/>
      <c r="H5" s="57">
        <v>3742800.475878174</v>
      </c>
    </row>
    <row r="6" spans="2:8" ht="15">
      <c r="B6" s="40" t="s">
        <v>15</v>
      </c>
      <c r="C6"/>
      <c r="D6"/>
      <c r="E6" s="57"/>
      <c r="F6" s="57"/>
      <c r="G6" s="57"/>
      <c r="H6" s="57"/>
    </row>
    <row r="7" spans="2:8" ht="15">
      <c r="B7"/>
      <c r="C7" s="40" t="s">
        <v>89</v>
      </c>
      <c r="D7"/>
      <c r="E7" s="57">
        <v>665379.1680479336</v>
      </c>
      <c r="F7" s="57"/>
      <c r="G7" s="57"/>
      <c r="H7" s="57">
        <v>665379.1680479336</v>
      </c>
    </row>
    <row r="8" spans="2:8" ht="15">
      <c r="B8"/>
      <c r="C8" s="62" t="s">
        <v>47</v>
      </c>
      <c r="D8"/>
      <c r="E8" s="57">
        <v>665379.1680479336</v>
      </c>
      <c r="F8" s="57"/>
      <c r="G8" s="57"/>
      <c r="H8" s="57">
        <v>665379.1680479336</v>
      </c>
    </row>
    <row r="9" spans="2:8" ht="15">
      <c r="B9"/>
      <c r="C9"/>
      <c r="D9" s="40" t="s">
        <v>75</v>
      </c>
      <c r="E9" s="57">
        <v>665379.1680479336</v>
      </c>
      <c r="F9" s="57"/>
      <c r="G9" s="57"/>
      <c r="H9" s="57">
        <v>665379.1680479336</v>
      </c>
    </row>
    <row r="10" spans="2:8" ht="15">
      <c r="B10"/>
      <c r="C10" s="40" t="s">
        <v>86</v>
      </c>
      <c r="D10"/>
      <c r="E10" s="57">
        <v>1043821.3078302403</v>
      </c>
      <c r="F10" s="57"/>
      <c r="G10" s="57"/>
      <c r="H10" s="57">
        <v>1043821.3078302403</v>
      </c>
    </row>
    <row r="11" spans="2:8" ht="15">
      <c r="B11"/>
      <c r="C11" s="62" t="s">
        <v>47</v>
      </c>
      <c r="D11"/>
      <c r="E11" s="57">
        <v>1043821.3078302403</v>
      </c>
      <c r="F11" s="57"/>
      <c r="G11" s="57"/>
      <c r="H11" s="57">
        <v>1043821.3078302403</v>
      </c>
    </row>
    <row r="12" spans="2:8" ht="15">
      <c r="B12"/>
      <c r="C12"/>
      <c r="D12" s="40" t="s">
        <v>75</v>
      </c>
      <c r="E12" s="57">
        <v>1043821.3078302403</v>
      </c>
      <c r="F12" s="57"/>
      <c r="G12" s="57"/>
      <c r="H12" s="57">
        <v>1043821.3078302403</v>
      </c>
    </row>
    <row r="13" spans="2:8" ht="15">
      <c r="B13" s="40" t="s">
        <v>301</v>
      </c>
      <c r="C13"/>
      <c r="D13"/>
      <c r="E13" s="57">
        <v>1709200.475878174</v>
      </c>
      <c r="F13" s="57"/>
      <c r="G13" s="57"/>
      <c r="H13" s="57">
        <v>1709200.475878174</v>
      </c>
    </row>
    <row r="14" spans="2:8" ht="15">
      <c r="B14" s="40" t="s">
        <v>148</v>
      </c>
      <c r="C14"/>
      <c r="D14"/>
      <c r="E14" s="57"/>
      <c r="F14" s="57"/>
      <c r="G14" s="57"/>
      <c r="H14" s="57"/>
    </row>
    <row r="15" spans="2:8" ht="15">
      <c r="B15"/>
      <c r="C15" s="40" t="s">
        <v>155</v>
      </c>
      <c r="D15"/>
      <c r="E15" s="57">
        <v>508400</v>
      </c>
      <c r="F15" s="57"/>
      <c r="G15" s="57"/>
      <c r="H15" s="57">
        <v>508400</v>
      </c>
    </row>
    <row r="16" spans="2:8" ht="15">
      <c r="B16"/>
      <c r="C16" s="62" t="s">
        <v>47</v>
      </c>
      <c r="D16"/>
      <c r="E16" s="57">
        <v>508400</v>
      </c>
      <c r="F16" s="57"/>
      <c r="G16" s="57"/>
      <c r="H16" s="57">
        <v>508400</v>
      </c>
    </row>
    <row r="17" spans="2:8" ht="15">
      <c r="B17"/>
      <c r="C17"/>
      <c r="D17" s="40" t="s">
        <v>75</v>
      </c>
      <c r="E17" s="57">
        <v>508400</v>
      </c>
      <c r="F17" s="57"/>
      <c r="G17" s="57"/>
      <c r="H17" s="57">
        <v>508400</v>
      </c>
    </row>
    <row r="18" spans="2:8" ht="15">
      <c r="B18"/>
      <c r="C18" s="40" t="s">
        <v>154</v>
      </c>
      <c r="D18"/>
      <c r="E18" s="57">
        <v>508400</v>
      </c>
      <c r="F18" s="57"/>
      <c r="G18" s="57"/>
      <c r="H18" s="57">
        <v>508400</v>
      </c>
    </row>
    <row r="19" spans="2:8" ht="15">
      <c r="B19"/>
      <c r="C19" s="62" t="s">
        <v>47</v>
      </c>
      <c r="D19"/>
      <c r="E19" s="57">
        <v>508400</v>
      </c>
      <c r="F19" s="57"/>
      <c r="G19" s="57"/>
      <c r="H19" s="57">
        <v>508400</v>
      </c>
    </row>
    <row r="20" spans="2:8" ht="15">
      <c r="B20"/>
      <c r="C20"/>
      <c r="D20" s="40" t="s">
        <v>75</v>
      </c>
      <c r="E20" s="57">
        <v>508400</v>
      </c>
      <c r="F20" s="57"/>
      <c r="G20" s="57"/>
      <c r="H20" s="57">
        <v>508400</v>
      </c>
    </row>
    <row r="21" spans="2:8" ht="15">
      <c r="B21"/>
      <c r="C21" s="40" t="s">
        <v>162</v>
      </c>
      <c r="D21"/>
      <c r="E21" s="57">
        <v>508400</v>
      </c>
      <c r="F21" s="57"/>
      <c r="G21" s="57"/>
      <c r="H21" s="57">
        <v>508400</v>
      </c>
    </row>
    <row r="22" spans="2:8" ht="15">
      <c r="B22"/>
      <c r="C22" s="62" t="s">
        <v>47</v>
      </c>
      <c r="D22"/>
      <c r="E22" s="57">
        <v>508400</v>
      </c>
      <c r="F22" s="57"/>
      <c r="G22" s="57"/>
      <c r="H22" s="57">
        <v>508400</v>
      </c>
    </row>
    <row r="23" spans="2:8" ht="15">
      <c r="B23"/>
      <c r="C23"/>
      <c r="D23" s="40" t="s">
        <v>75</v>
      </c>
      <c r="E23" s="57">
        <v>508400</v>
      </c>
      <c r="F23" s="57"/>
      <c r="G23" s="57"/>
      <c r="H23" s="57">
        <v>508400</v>
      </c>
    </row>
    <row r="24" spans="2:8" ht="15">
      <c r="B24"/>
      <c r="C24" s="40" t="s">
        <v>160</v>
      </c>
      <c r="D24"/>
      <c r="E24" s="57">
        <v>508400</v>
      </c>
      <c r="F24" s="57"/>
      <c r="G24" s="57"/>
      <c r="H24" s="57">
        <v>508400</v>
      </c>
    </row>
    <row r="25" spans="2:8" ht="15">
      <c r="B25"/>
      <c r="C25" s="62" t="s">
        <v>47</v>
      </c>
      <c r="D25"/>
      <c r="E25" s="57">
        <v>508400</v>
      </c>
      <c r="F25" s="57"/>
      <c r="G25" s="57"/>
      <c r="H25" s="57">
        <v>508400</v>
      </c>
    </row>
    <row r="26" spans="2:8" ht="15">
      <c r="B26"/>
      <c r="C26"/>
      <c r="D26" s="40" t="s">
        <v>75</v>
      </c>
      <c r="E26" s="57">
        <v>508400</v>
      </c>
      <c r="F26" s="57"/>
      <c r="G26" s="57"/>
      <c r="H26" s="57">
        <v>508400</v>
      </c>
    </row>
    <row r="27" spans="2:8" ht="15">
      <c r="B27" s="40" t="s">
        <v>302</v>
      </c>
      <c r="C27"/>
      <c r="D27"/>
      <c r="E27" s="57">
        <v>2033600</v>
      </c>
      <c r="F27" s="57"/>
      <c r="G27" s="57"/>
      <c r="H27" s="57">
        <v>2033600</v>
      </c>
    </row>
    <row r="28" spans="1:8" ht="15">
      <c r="A28" s="40"/>
      <c r="B28"/>
      <c r="C28"/>
      <c r="D28"/>
      <c r="E28" s="57"/>
      <c r="F28" s="57"/>
      <c r="G28" s="57"/>
      <c r="H28" s="57"/>
    </row>
    <row r="29" spans="1:8" ht="15">
      <c r="A29" s="40" t="s">
        <v>111</v>
      </c>
      <c r="B29"/>
      <c r="C29"/>
      <c r="D29"/>
      <c r="E29" s="57">
        <v>1586806.729334855</v>
      </c>
      <c r="F29" s="57"/>
      <c r="G29" s="57">
        <v>1467266</v>
      </c>
      <c r="H29" s="57">
        <v>3054072.729334855</v>
      </c>
    </row>
    <row r="30" spans="2:8" ht="15">
      <c r="B30" s="40" t="s">
        <v>15</v>
      </c>
      <c r="C30"/>
      <c r="D30"/>
      <c r="E30" s="57"/>
      <c r="F30" s="57"/>
      <c r="G30" s="57"/>
      <c r="H30" s="57"/>
    </row>
    <row r="31" spans="2:8" ht="15">
      <c r="B31"/>
      <c r="C31" s="40" t="s">
        <v>287</v>
      </c>
      <c r="D31"/>
      <c r="E31" s="57"/>
      <c r="F31" s="57"/>
      <c r="G31" s="57">
        <v>1467266</v>
      </c>
      <c r="H31" s="57">
        <v>1467266</v>
      </c>
    </row>
    <row r="32" spans="2:8" ht="15">
      <c r="B32"/>
      <c r="C32" s="62" t="s">
        <v>231</v>
      </c>
      <c r="D32"/>
      <c r="E32" s="57"/>
      <c r="F32" s="57"/>
      <c r="G32" s="57">
        <v>1467266</v>
      </c>
      <c r="H32" s="57">
        <v>1467266</v>
      </c>
    </row>
    <row r="33" spans="2:8" ht="15">
      <c r="B33"/>
      <c r="C33"/>
      <c r="D33" s="40" t="s">
        <v>292</v>
      </c>
      <c r="E33" s="57"/>
      <c r="F33" s="57"/>
      <c r="G33" s="57">
        <v>1467266</v>
      </c>
      <c r="H33" s="57">
        <v>1467266</v>
      </c>
    </row>
    <row r="34" spans="2:8" ht="15">
      <c r="B34"/>
      <c r="C34" s="40" t="s">
        <v>109</v>
      </c>
      <c r="D34"/>
      <c r="E34" s="57">
        <v>936452.689334855</v>
      </c>
      <c r="F34" s="57"/>
      <c r="G34" s="57"/>
      <c r="H34" s="57">
        <v>936452.689334855</v>
      </c>
    </row>
    <row r="35" spans="2:8" ht="15">
      <c r="B35"/>
      <c r="C35" s="62" t="s">
        <v>47</v>
      </c>
      <c r="D35"/>
      <c r="E35" s="57">
        <v>936452.689334855</v>
      </c>
      <c r="F35" s="57"/>
      <c r="G35" s="57"/>
      <c r="H35" s="57">
        <v>936452.689334855</v>
      </c>
    </row>
    <row r="36" spans="2:8" ht="15">
      <c r="B36"/>
      <c r="C36"/>
      <c r="D36" s="40" t="s">
        <v>75</v>
      </c>
      <c r="E36" s="57">
        <v>936452.689334855</v>
      </c>
      <c r="F36" s="57"/>
      <c r="G36" s="57"/>
      <c r="H36" s="57">
        <v>936452.689334855</v>
      </c>
    </row>
    <row r="37" spans="2:8" ht="15">
      <c r="B37" s="40" t="s">
        <v>301</v>
      </c>
      <c r="C37"/>
      <c r="D37"/>
      <c r="E37" s="57">
        <v>936452.689334855</v>
      </c>
      <c r="F37" s="57"/>
      <c r="G37" s="57">
        <v>1467266</v>
      </c>
      <c r="H37" s="57">
        <v>2403718.689334855</v>
      </c>
    </row>
    <row r="38" spans="2:8" ht="15">
      <c r="B38" s="40" t="s">
        <v>148</v>
      </c>
      <c r="C38"/>
      <c r="D38"/>
      <c r="E38" s="57"/>
      <c r="F38" s="57"/>
      <c r="G38" s="57"/>
      <c r="H38" s="57"/>
    </row>
    <row r="39" spans="2:8" ht="15">
      <c r="B39"/>
      <c r="C39" s="40" t="s">
        <v>203</v>
      </c>
      <c r="D39"/>
      <c r="E39" s="57">
        <v>650354.0399999999</v>
      </c>
      <c r="F39" s="57"/>
      <c r="G39" s="57"/>
      <c r="H39" s="57">
        <v>650354.0399999999</v>
      </c>
    </row>
    <row r="40" spans="2:8" ht="15">
      <c r="B40"/>
      <c r="C40" s="62" t="s">
        <v>47</v>
      </c>
      <c r="D40"/>
      <c r="E40" s="57">
        <v>650354.0399999999</v>
      </c>
      <c r="F40" s="57"/>
      <c r="G40" s="57"/>
      <c r="H40" s="57">
        <v>650354.0399999999</v>
      </c>
    </row>
    <row r="41" spans="2:8" ht="15">
      <c r="B41"/>
      <c r="C41"/>
      <c r="D41" s="40" t="s">
        <v>75</v>
      </c>
      <c r="E41" s="57">
        <v>650354.0399999999</v>
      </c>
      <c r="F41" s="57"/>
      <c r="G41" s="57"/>
      <c r="H41" s="57">
        <v>650354.0399999999</v>
      </c>
    </row>
    <row r="42" spans="2:8" ht="15">
      <c r="B42" s="40" t="s">
        <v>302</v>
      </c>
      <c r="C42"/>
      <c r="D42"/>
      <c r="E42" s="57">
        <v>650354.0399999999</v>
      </c>
      <c r="F42" s="57"/>
      <c r="G42" s="57"/>
      <c r="H42" s="57">
        <v>650354.0399999999</v>
      </c>
    </row>
    <row r="43" spans="1:8" ht="15">
      <c r="A43" s="40"/>
      <c r="B43"/>
      <c r="C43"/>
      <c r="D43"/>
      <c r="E43" s="57"/>
      <c r="F43" s="57"/>
      <c r="G43" s="57"/>
      <c r="H43" s="57"/>
    </row>
    <row r="44" spans="1:8" ht="15">
      <c r="A44" s="40" t="s">
        <v>82</v>
      </c>
      <c r="B44"/>
      <c r="C44"/>
      <c r="D44"/>
      <c r="E44" s="57">
        <v>1889100.9599951785</v>
      </c>
      <c r="F44" s="57">
        <v>183741</v>
      </c>
      <c r="G44" s="57">
        <v>847622</v>
      </c>
      <c r="H44" s="57">
        <v>2920463.9599951785</v>
      </c>
    </row>
    <row r="45" spans="2:8" ht="15">
      <c r="B45" s="40" t="s">
        <v>15</v>
      </c>
      <c r="C45"/>
      <c r="D45"/>
      <c r="E45" s="57"/>
      <c r="F45" s="57"/>
      <c r="G45" s="57"/>
      <c r="H45" s="57"/>
    </row>
    <row r="46" spans="2:8" ht="15">
      <c r="B46"/>
      <c r="C46" s="40" t="s">
        <v>80</v>
      </c>
      <c r="D46"/>
      <c r="E46" s="57">
        <v>709458.9599951785</v>
      </c>
      <c r="F46" s="57"/>
      <c r="G46" s="57"/>
      <c r="H46" s="57">
        <v>709458.9599951785</v>
      </c>
    </row>
    <row r="47" spans="2:8" ht="15">
      <c r="B47"/>
      <c r="C47" s="62" t="s">
        <v>47</v>
      </c>
      <c r="D47"/>
      <c r="E47" s="57">
        <v>709458.9599951785</v>
      </c>
      <c r="F47" s="57"/>
      <c r="G47" s="57"/>
      <c r="H47" s="57">
        <v>709458.9599951785</v>
      </c>
    </row>
    <row r="48" spans="2:8" ht="15">
      <c r="B48"/>
      <c r="C48"/>
      <c r="D48" s="40" t="s">
        <v>75</v>
      </c>
      <c r="E48" s="57">
        <v>709458.9599951785</v>
      </c>
      <c r="F48" s="57"/>
      <c r="G48" s="57"/>
      <c r="H48" s="57">
        <v>709458.9599951785</v>
      </c>
    </row>
    <row r="49" spans="2:8" ht="15">
      <c r="B49"/>
      <c r="C49" s="40" t="s">
        <v>59</v>
      </c>
      <c r="D49"/>
      <c r="E49" s="57"/>
      <c r="F49" s="57">
        <v>183741</v>
      </c>
      <c r="G49" s="57"/>
      <c r="H49" s="57">
        <v>183741</v>
      </c>
    </row>
    <row r="50" spans="2:8" ht="15">
      <c r="B50"/>
      <c r="C50" s="62" t="s">
        <v>64</v>
      </c>
      <c r="D50"/>
      <c r="E50" s="57"/>
      <c r="F50" s="57">
        <v>183741</v>
      </c>
      <c r="G50" s="57"/>
      <c r="H50" s="57">
        <v>183741</v>
      </c>
    </row>
    <row r="51" spans="2:8" ht="15">
      <c r="B51"/>
      <c r="C51"/>
      <c r="D51" s="40" t="s">
        <v>60</v>
      </c>
      <c r="E51" s="57"/>
      <c r="F51" s="57">
        <v>183741</v>
      </c>
      <c r="G51" s="57"/>
      <c r="H51" s="57">
        <v>183741</v>
      </c>
    </row>
    <row r="52" spans="2:8" ht="15">
      <c r="B52"/>
      <c r="C52" s="40" t="s">
        <v>284</v>
      </c>
      <c r="D52"/>
      <c r="E52" s="57"/>
      <c r="F52" s="57"/>
      <c r="G52" s="57">
        <v>490622</v>
      </c>
      <c r="H52" s="57">
        <v>490622</v>
      </c>
    </row>
    <row r="53" spans="2:8" ht="15">
      <c r="B53"/>
      <c r="C53" s="62" t="s">
        <v>264</v>
      </c>
      <c r="D53"/>
      <c r="E53" s="57"/>
      <c r="F53" s="57"/>
      <c r="G53" s="57">
        <v>490622</v>
      </c>
      <c r="H53" s="57">
        <v>490622</v>
      </c>
    </row>
    <row r="54" spans="2:8" ht="15">
      <c r="B54"/>
      <c r="C54"/>
      <c r="D54" s="40" t="s">
        <v>265</v>
      </c>
      <c r="E54" s="57"/>
      <c r="F54" s="57"/>
      <c r="G54" s="57">
        <v>490622</v>
      </c>
      <c r="H54" s="57">
        <v>490622</v>
      </c>
    </row>
    <row r="55" spans="2:8" ht="15">
      <c r="B55"/>
      <c r="C55" s="40" t="s">
        <v>29</v>
      </c>
      <c r="D55"/>
      <c r="E55" s="57"/>
      <c r="F55" s="57"/>
      <c r="G55" s="57">
        <v>357000</v>
      </c>
      <c r="H55" s="57">
        <v>357000</v>
      </c>
    </row>
    <row r="56" spans="2:8" ht="15">
      <c r="B56"/>
      <c r="C56" s="62" t="s">
        <v>231</v>
      </c>
      <c r="D56"/>
      <c r="E56" s="57"/>
      <c r="F56" s="57"/>
      <c r="G56" s="57">
        <v>357000</v>
      </c>
      <c r="H56" s="57">
        <v>357000</v>
      </c>
    </row>
    <row r="57" spans="2:8" ht="15">
      <c r="B57"/>
      <c r="C57"/>
      <c r="D57" s="40" t="s">
        <v>262</v>
      </c>
      <c r="E57" s="57"/>
      <c r="F57" s="57"/>
      <c r="G57" s="57">
        <v>357000</v>
      </c>
      <c r="H57" s="57">
        <v>357000</v>
      </c>
    </row>
    <row r="58" spans="2:8" ht="15">
      <c r="B58" s="40" t="s">
        <v>301</v>
      </c>
      <c r="C58"/>
      <c r="D58"/>
      <c r="E58" s="57">
        <v>709458.9599951785</v>
      </c>
      <c r="F58" s="57">
        <v>183741</v>
      </c>
      <c r="G58" s="57">
        <v>847622</v>
      </c>
      <c r="H58" s="57">
        <v>1740821.9599951785</v>
      </c>
    </row>
    <row r="59" spans="2:8" ht="15">
      <c r="B59" s="40" t="s">
        <v>148</v>
      </c>
      <c r="C59"/>
      <c r="D59"/>
      <c r="E59" s="57"/>
      <c r="F59" s="57"/>
      <c r="G59" s="57"/>
      <c r="H59" s="57"/>
    </row>
    <row r="60" spans="2:8" ht="15">
      <c r="B60"/>
      <c r="C60" s="40" t="s">
        <v>205</v>
      </c>
      <c r="D60"/>
      <c r="E60" s="57">
        <v>81421</v>
      </c>
      <c r="F60" s="57"/>
      <c r="G60" s="57"/>
      <c r="H60" s="57">
        <v>81421</v>
      </c>
    </row>
    <row r="61" spans="2:8" ht="15">
      <c r="B61"/>
      <c r="C61" s="62" t="s">
        <v>47</v>
      </c>
      <c r="D61"/>
      <c r="E61" s="57">
        <v>81421</v>
      </c>
      <c r="F61" s="57"/>
      <c r="G61" s="57"/>
      <c r="H61" s="57">
        <v>81421</v>
      </c>
    </row>
    <row r="62" spans="2:8" ht="15">
      <c r="B62"/>
      <c r="C62"/>
      <c r="D62" s="40" t="s">
        <v>75</v>
      </c>
      <c r="E62" s="57">
        <v>81421</v>
      </c>
      <c r="F62" s="57"/>
      <c r="G62" s="57"/>
      <c r="H62" s="57">
        <v>81421</v>
      </c>
    </row>
    <row r="63" spans="2:8" ht="15">
      <c r="B63"/>
      <c r="C63" s="40" t="s">
        <v>157</v>
      </c>
      <c r="D63"/>
      <c r="E63" s="57">
        <v>508400</v>
      </c>
      <c r="F63" s="57"/>
      <c r="G63" s="57"/>
      <c r="H63" s="57">
        <v>508400</v>
      </c>
    </row>
    <row r="64" spans="2:8" ht="15">
      <c r="B64"/>
      <c r="C64" s="62" t="s">
        <v>47</v>
      </c>
      <c r="D64"/>
      <c r="E64" s="57">
        <v>508400</v>
      </c>
      <c r="F64" s="57"/>
      <c r="G64" s="57"/>
      <c r="H64" s="57">
        <v>508400</v>
      </c>
    </row>
    <row r="65" spans="2:8" ht="15">
      <c r="B65"/>
      <c r="C65"/>
      <c r="D65" s="40" t="s">
        <v>75</v>
      </c>
      <c r="E65" s="57">
        <v>508400</v>
      </c>
      <c r="F65" s="57"/>
      <c r="G65" s="57"/>
      <c r="H65" s="57">
        <v>508400</v>
      </c>
    </row>
    <row r="66" spans="2:8" ht="15">
      <c r="B66"/>
      <c r="C66" s="40" t="s">
        <v>156</v>
      </c>
      <c r="D66"/>
      <c r="E66" s="57">
        <v>508400</v>
      </c>
      <c r="F66" s="57"/>
      <c r="G66" s="57"/>
      <c r="H66" s="57">
        <v>508400</v>
      </c>
    </row>
    <row r="67" spans="2:8" ht="15">
      <c r="B67"/>
      <c r="C67" s="62" t="s">
        <v>47</v>
      </c>
      <c r="D67"/>
      <c r="E67" s="57">
        <v>508400</v>
      </c>
      <c r="F67" s="57"/>
      <c r="G67" s="57"/>
      <c r="H67" s="57">
        <v>508400</v>
      </c>
    </row>
    <row r="68" spans="2:8" ht="15">
      <c r="B68"/>
      <c r="C68"/>
      <c r="D68" s="40" t="s">
        <v>75</v>
      </c>
      <c r="E68" s="57">
        <v>508400</v>
      </c>
      <c r="F68" s="57"/>
      <c r="G68" s="57"/>
      <c r="H68" s="57">
        <v>508400</v>
      </c>
    </row>
    <row r="69" spans="2:8" ht="15">
      <c r="B69"/>
      <c r="C69" s="40" t="s">
        <v>204</v>
      </c>
      <c r="D69"/>
      <c r="E69" s="57">
        <v>81421</v>
      </c>
      <c r="F69" s="57"/>
      <c r="G69" s="57"/>
      <c r="H69" s="57">
        <v>81421</v>
      </c>
    </row>
    <row r="70" spans="2:8" ht="15">
      <c r="B70"/>
      <c r="C70" s="62" t="s">
        <v>47</v>
      </c>
      <c r="D70"/>
      <c r="E70" s="57">
        <v>81421</v>
      </c>
      <c r="F70" s="57"/>
      <c r="G70" s="57"/>
      <c r="H70" s="57">
        <v>81421</v>
      </c>
    </row>
    <row r="71" spans="2:8" ht="15">
      <c r="B71"/>
      <c r="C71"/>
      <c r="D71" s="40" t="s">
        <v>75</v>
      </c>
      <c r="E71" s="57">
        <v>81421</v>
      </c>
      <c r="F71" s="57"/>
      <c r="G71" s="57"/>
      <c r="H71" s="57">
        <v>81421</v>
      </c>
    </row>
    <row r="72" spans="2:8" ht="15">
      <c r="B72" s="40" t="s">
        <v>302</v>
      </c>
      <c r="C72"/>
      <c r="D72"/>
      <c r="E72" s="57">
        <v>1179642</v>
      </c>
      <c r="F72" s="57"/>
      <c r="G72" s="57"/>
      <c r="H72" s="57">
        <v>1179642</v>
      </c>
    </row>
    <row r="73" spans="1:8" ht="15">
      <c r="A73" s="40"/>
      <c r="B73"/>
      <c r="C73"/>
      <c r="D73"/>
      <c r="E73" s="57"/>
      <c r="F73" s="57"/>
      <c r="G73" s="57"/>
      <c r="H73" s="57"/>
    </row>
    <row r="74" spans="1:8" ht="15">
      <c r="A74" s="40" t="s">
        <v>291</v>
      </c>
      <c r="B74"/>
      <c r="C74"/>
      <c r="D74"/>
      <c r="E74" s="57"/>
      <c r="F74" s="57"/>
      <c r="G74" s="57">
        <v>357000</v>
      </c>
      <c r="H74" s="57">
        <v>357000</v>
      </c>
    </row>
    <row r="75" spans="2:8" ht="15">
      <c r="B75" s="40" t="s">
        <v>15</v>
      </c>
      <c r="C75"/>
      <c r="D75"/>
      <c r="E75" s="57"/>
      <c r="F75" s="57"/>
      <c r="G75" s="57"/>
      <c r="H75" s="57"/>
    </row>
    <row r="76" spans="2:8" ht="15">
      <c r="B76"/>
      <c r="C76" s="40" t="s">
        <v>29</v>
      </c>
      <c r="D76"/>
      <c r="E76" s="57"/>
      <c r="F76" s="57"/>
      <c r="G76" s="57">
        <v>357000</v>
      </c>
      <c r="H76" s="57">
        <v>357000</v>
      </c>
    </row>
    <row r="77" spans="2:8" ht="15">
      <c r="B77"/>
      <c r="C77" s="62" t="s">
        <v>243</v>
      </c>
      <c r="D77"/>
      <c r="E77" s="57"/>
      <c r="F77" s="57"/>
      <c r="G77" s="57">
        <v>357000</v>
      </c>
      <c r="H77" s="57">
        <v>357000</v>
      </c>
    </row>
    <row r="78" spans="2:8" ht="15">
      <c r="B78"/>
      <c r="C78"/>
      <c r="D78" s="40" t="s">
        <v>255</v>
      </c>
      <c r="E78" s="57"/>
      <c r="F78" s="57"/>
      <c r="G78" s="57">
        <v>357000</v>
      </c>
      <c r="H78" s="57">
        <v>357000</v>
      </c>
    </row>
    <row r="79" spans="2:8" ht="15">
      <c r="B79" s="40" t="s">
        <v>301</v>
      </c>
      <c r="C79"/>
      <c r="D79"/>
      <c r="E79" s="57"/>
      <c r="F79" s="57"/>
      <c r="G79" s="57">
        <v>357000</v>
      </c>
      <c r="H79" s="57">
        <v>357000</v>
      </c>
    </row>
    <row r="80" spans="1:8" ht="15">
      <c r="A80" s="40"/>
      <c r="B80"/>
      <c r="C80"/>
      <c r="D80"/>
      <c r="E80" s="57"/>
      <c r="F80" s="57"/>
      <c r="G80" s="57"/>
      <c r="H80" s="57"/>
    </row>
    <row r="81" spans="1:8" ht="15">
      <c r="A81" s="40" t="s">
        <v>144</v>
      </c>
      <c r="B81"/>
      <c r="C81"/>
      <c r="D81"/>
      <c r="E81" s="57">
        <v>1937858.929</v>
      </c>
      <c r="F81" s="57"/>
      <c r="G81" s="57">
        <v>1100220</v>
      </c>
      <c r="H81" s="57">
        <v>3038078.929</v>
      </c>
    </row>
    <row r="82" spans="2:8" ht="15">
      <c r="B82" s="40" t="s">
        <v>15</v>
      </c>
      <c r="C82"/>
      <c r="D82"/>
      <c r="E82" s="57"/>
      <c r="F82" s="57"/>
      <c r="G82" s="57"/>
      <c r="H82" s="57"/>
    </row>
    <row r="83" spans="2:8" ht="15">
      <c r="B83"/>
      <c r="C83" s="40" t="s">
        <v>142</v>
      </c>
      <c r="D83"/>
      <c r="E83" s="57">
        <v>542639.524</v>
      </c>
      <c r="F83" s="57"/>
      <c r="G83" s="57"/>
      <c r="H83" s="57">
        <v>542639.524</v>
      </c>
    </row>
    <row r="84" spans="2:8" ht="15">
      <c r="B84"/>
      <c r="C84" s="62" t="s">
        <v>47</v>
      </c>
      <c r="D84"/>
      <c r="E84" s="57">
        <v>542639.524</v>
      </c>
      <c r="F84" s="57"/>
      <c r="G84" s="57"/>
      <c r="H84" s="57">
        <v>542639.524</v>
      </c>
    </row>
    <row r="85" spans="2:8" ht="15">
      <c r="B85"/>
      <c r="C85"/>
      <c r="D85" s="40" t="s">
        <v>75</v>
      </c>
      <c r="E85" s="57">
        <v>542639.524</v>
      </c>
      <c r="F85" s="57"/>
      <c r="G85" s="57"/>
      <c r="H85" s="57">
        <v>542639.524</v>
      </c>
    </row>
    <row r="86" spans="2:8" ht="15">
      <c r="B86"/>
      <c r="C86" s="40" t="s">
        <v>145</v>
      </c>
      <c r="D86"/>
      <c r="E86" s="57">
        <v>378419.40499999997</v>
      </c>
      <c r="F86" s="57"/>
      <c r="G86" s="57">
        <v>1100220</v>
      </c>
      <c r="H86" s="57">
        <v>1478639.405</v>
      </c>
    </row>
    <row r="87" spans="2:8" ht="15">
      <c r="B87"/>
      <c r="C87" s="62" t="s">
        <v>47</v>
      </c>
      <c r="D87"/>
      <c r="E87" s="57">
        <v>378419.40499999997</v>
      </c>
      <c r="F87" s="57"/>
      <c r="G87" s="57"/>
      <c r="H87" s="57">
        <v>378419.40499999997</v>
      </c>
    </row>
    <row r="88" spans="2:8" ht="15">
      <c r="B88"/>
      <c r="C88"/>
      <c r="D88" s="40" t="s">
        <v>75</v>
      </c>
      <c r="E88" s="57">
        <v>378419.40499999997</v>
      </c>
      <c r="F88" s="57"/>
      <c r="G88" s="57"/>
      <c r="H88" s="57">
        <v>378419.40499999997</v>
      </c>
    </row>
    <row r="89" spans="2:8" ht="15">
      <c r="B89"/>
      <c r="C89" s="62" t="s">
        <v>231</v>
      </c>
      <c r="D89"/>
      <c r="E89" s="57"/>
      <c r="F89" s="57"/>
      <c r="G89" s="57">
        <v>876024</v>
      </c>
      <c r="H89" s="57">
        <v>876024</v>
      </c>
    </row>
    <row r="90" spans="2:8" ht="15">
      <c r="B90"/>
      <c r="C90"/>
      <c r="D90" s="40" t="s">
        <v>292</v>
      </c>
      <c r="E90" s="57"/>
      <c r="F90" s="57"/>
      <c r="G90" s="57">
        <v>876024</v>
      </c>
      <c r="H90" s="57">
        <v>876024</v>
      </c>
    </row>
    <row r="91" spans="2:8" ht="15">
      <c r="B91"/>
      <c r="C91" s="62" t="s">
        <v>264</v>
      </c>
      <c r="D91"/>
      <c r="E91" s="57"/>
      <c r="F91" s="57"/>
      <c r="G91" s="57">
        <v>224196</v>
      </c>
      <c r="H91" s="57">
        <v>224196</v>
      </c>
    </row>
    <row r="92" spans="2:8" ht="15">
      <c r="B92"/>
      <c r="C92"/>
      <c r="D92" s="40" t="s">
        <v>273</v>
      </c>
      <c r="E92" s="57"/>
      <c r="F92" s="57"/>
      <c r="G92" s="57">
        <v>224196</v>
      </c>
      <c r="H92" s="57">
        <v>224196</v>
      </c>
    </row>
    <row r="93" spans="2:8" ht="15">
      <c r="B93" s="40" t="s">
        <v>301</v>
      </c>
      <c r="C93"/>
      <c r="D93"/>
      <c r="E93" s="57">
        <v>921058.929</v>
      </c>
      <c r="F93" s="57"/>
      <c r="G93" s="57">
        <v>1100220</v>
      </c>
      <c r="H93" s="57">
        <v>2021278.929</v>
      </c>
    </row>
    <row r="94" spans="2:8" ht="15">
      <c r="B94" s="40" t="s">
        <v>148</v>
      </c>
      <c r="C94"/>
      <c r="D94"/>
      <c r="E94" s="57"/>
      <c r="F94" s="57"/>
      <c r="G94" s="57"/>
      <c r="H94" s="57"/>
    </row>
    <row r="95" spans="2:8" ht="15">
      <c r="B95"/>
      <c r="C95" s="40" t="s">
        <v>191</v>
      </c>
      <c r="D95"/>
      <c r="E95" s="57">
        <v>508400</v>
      </c>
      <c r="F95" s="57"/>
      <c r="G95" s="57"/>
      <c r="H95" s="57">
        <v>508400</v>
      </c>
    </row>
    <row r="96" spans="2:8" ht="15">
      <c r="B96"/>
      <c r="C96" s="62" t="s">
        <v>47</v>
      </c>
      <c r="D96"/>
      <c r="E96" s="57">
        <v>508400</v>
      </c>
      <c r="F96" s="57"/>
      <c r="G96" s="57"/>
      <c r="H96" s="57">
        <v>508400</v>
      </c>
    </row>
    <row r="97" spans="2:8" ht="15">
      <c r="B97"/>
      <c r="C97"/>
      <c r="D97" s="40" t="s">
        <v>75</v>
      </c>
      <c r="E97" s="57">
        <v>508400</v>
      </c>
      <c r="F97" s="57"/>
      <c r="G97" s="57"/>
      <c r="H97" s="57">
        <v>508400</v>
      </c>
    </row>
    <row r="98" spans="2:8" ht="15">
      <c r="B98"/>
      <c r="C98" s="40" t="s">
        <v>189</v>
      </c>
      <c r="D98"/>
      <c r="E98" s="57">
        <v>508400</v>
      </c>
      <c r="F98" s="57"/>
      <c r="G98" s="57"/>
      <c r="H98" s="57">
        <v>508400</v>
      </c>
    </row>
    <row r="99" spans="2:8" ht="15">
      <c r="B99"/>
      <c r="C99" s="62" t="s">
        <v>47</v>
      </c>
      <c r="D99"/>
      <c r="E99" s="57">
        <v>508400</v>
      </c>
      <c r="F99" s="57"/>
      <c r="G99" s="57"/>
      <c r="H99" s="57">
        <v>508400</v>
      </c>
    </row>
    <row r="100" spans="2:8" ht="15">
      <c r="B100"/>
      <c r="C100"/>
      <c r="D100" s="40" t="s">
        <v>75</v>
      </c>
      <c r="E100" s="57">
        <v>508400</v>
      </c>
      <c r="F100" s="57"/>
      <c r="G100" s="57"/>
      <c r="H100" s="57">
        <v>508400</v>
      </c>
    </row>
    <row r="101" spans="2:8" ht="15">
      <c r="B101" s="40" t="s">
        <v>302</v>
      </c>
      <c r="C101"/>
      <c r="D101"/>
      <c r="E101" s="57">
        <v>1016800</v>
      </c>
      <c r="F101" s="57"/>
      <c r="G101" s="57"/>
      <c r="H101" s="57">
        <v>1016800</v>
      </c>
    </row>
    <row r="102" spans="1:8" ht="15">
      <c r="A102" s="40"/>
      <c r="B102"/>
      <c r="C102"/>
      <c r="D102"/>
      <c r="E102" s="57"/>
      <c r="F102" s="57"/>
      <c r="G102" s="57"/>
      <c r="H102" s="57"/>
    </row>
    <row r="103" spans="1:8" ht="15">
      <c r="A103" s="40" t="s">
        <v>37</v>
      </c>
      <c r="B103"/>
      <c r="C103"/>
      <c r="D103"/>
      <c r="E103" s="57">
        <v>8962547.078436013</v>
      </c>
      <c r="F103" s="57"/>
      <c r="G103" s="57">
        <v>2279467</v>
      </c>
      <c r="H103" s="57">
        <v>11242014.078436013</v>
      </c>
    </row>
    <row r="104" spans="2:8" ht="15">
      <c r="B104" s="40" t="s">
        <v>15</v>
      </c>
      <c r="C104"/>
      <c r="D104"/>
      <c r="E104" s="57"/>
      <c r="F104" s="57"/>
      <c r="G104" s="57"/>
      <c r="H104" s="57"/>
    </row>
    <row r="105" spans="2:8" ht="15">
      <c r="B105"/>
      <c r="C105" s="40" t="s">
        <v>122</v>
      </c>
      <c r="D105"/>
      <c r="E105" s="57">
        <v>717382.866162655</v>
      </c>
      <c r="F105" s="57"/>
      <c r="G105" s="57"/>
      <c r="H105" s="57">
        <v>717382.866162655</v>
      </c>
    </row>
    <row r="106" spans="2:8" ht="15">
      <c r="B106"/>
      <c r="C106" s="62" t="s">
        <v>47</v>
      </c>
      <c r="D106"/>
      <c r="E106" s="57">
        <v>717382.866162655</v>
      </c>
      <c r="F106" s="57"/>
      <c r="G106" s="57"/>
      <c r="H106" s="57">
        <v>717382.866162655</v>
      </c>
    </row>
    <row r="107" spans="2:8" ht="15">
      <c r="B107"/>
      <c r="C107"/>
      <c r="D107" s="40" t="s">
        <v>75</v>
      </c>
      <c r="E107" s="57">
        <v>717382.866162655</v>
      </c>
      <c r="F107" s="57"/>
      <c r="G107" s="57"/>
      <c r="H107" s="57">
        <v>717382.866162655</v>
      </c>
    </row>
    <row r="108" spans="2:8" ht="15">
      <c r="B108"/>
      <c r="C108" s="40" t="s">
        <v>141</v>
      </c>
      <c r="D108"/>
      <c r="E108" s="57">
        <v>983331.51</v>
      </c>
      <c r="F108" s="57"/>
      <c r="G108" s="57"/>
      <c r="H108" s="57">
        <v>983331.51</v>
      </c>
    </row>
    <row r="109" spans="2:8" ht="15">
      <c r="B109"/>
      <c r="C109" s="62" t="s">
        <v>47</v>
      </c>
      <c r="D109"/>
      <c r="E109" s="57">
        <v>983331.51</v>
      </c>
      <c r="F109" s="57"/>
      <c r="G109" s="57"/>
      <c r="H109" s="57">
        <v>983331.51</v>
      </c>
    </row>
    <row r="110" spans="2:8" ht="15">
      <c r="B110"/>
      <c r="C110"/>
      <c r="D110" s="40" t="s">
        <v>75</v>
      </c>
      <c r="E110" s="57">
        <v>983331.51</v>
      </c>
      <c r="F110" s="57"/>
      <c r="G110" s="57"/>
      <c r="H110" s="57">
        <v>983331.51</v>
      </c>
    </row>
    <row r="111" spans="2:8" ht="15">
      <c r="B111"/>
      <c r="C111" s="40" t="s">
        <v>107</v>
      </c>
      <c r="D111"/>
      <c r="E111" s="57">
        <v>2377669.4402733576</v>
      </c>
      <c r="F111" s="57"/>
      <c r="G111" s="57">
        <v>353430</v>
      </c>
      <c r="H111" s="57">
        <v>2731099.4402733576</v>
      </c>
    </row>
    <row r="112" spans="2:8" ht="15">
      <c r="B112"/>
      <c r="C112" s="62" t="s">
        <v>47</v>
      </c>
      <c r="D112"/>
      <c r="E112" s="57">
        <v>2377669.4402733576</v>
      </c>
      <c r="F112" s="57"/>
      <c r="G112" s="57"/>
      <c r="H112" s="57">
        <v>2377669.4402733576</v>
      </c>
    </row>
    <row r="113" spans="2:8" ht="15">
      <c r="B113"/>
      <c r="C113"/>
      <c r="D113" s="40" t="s">
        <v>75</v>
      </c>
      <c r="E113" s="57">
        <v>2377669.4402733576</v>
      </c>
      <c r="F113" s="57"/>
      <c r="G113" s="57"/>
      <c r="H113" s="57">
        <v>2377669.4402733576</v>
      </c>
    </row>
    <row r="114" spans="2:8" ht="15">
      <c r="B114"/>
      <c r="C114" s="62" t="s">
        <v>243</v>
      </c>
      <c r="D114"/>
      <c r="E114" s="57"/>
      <c r="F114" s="57"/>
      <c r="G114" s="57">
        <v>353430</v>
      </c>
      <c r="H114" s="57">
        <v>353430</v>
      </c>
    </row>
    <row r="115" spans="2:8" ht="15">
      <c r="B115"/>
      <c r="C115"/>
      <c r="D115" s="40" t="s">
        <v>266</v>
      </c>
      <c r="E115" s="57"/>
      <c r="F115" s="57"/>
      <c r="G115" s="57">
        <v>353430</v>
      </c>
      <c r="H115" s="57">
        <v>353430</v>
      </c>
    </row>
    <row r="116" spans="2:8" ht="15">
      <c r="B116"/>
      <c r="C116" s="40" t="s">
        <v>288</v>
      </c>
      <c r="D116"/>
      <c r="E116" s="57"/>
      <c r="F116" s="57"/>
      <c r="G116" s="57">
        <v>1926037</v>
      </c>
      <c r="H116" s="57">
        <v>1926037</v>
      </c>
    </row>
    <row r="117" spans="2:8" ht="15">
      <c r="B117"/>
      <c r="C117" s="62" t="s">
        <v>231</v>
      </c>
      <c r="D117"/>
      <c r="E117" s="57"/>
      <c r="F117" s="57"/>
      <c r="G117" s="57">
        <v>1926037</v>
      </c>
      <c r="H117" s="57">
        <v>1926037</v>
      </c>
    </row>
    <row r="118" spans="2:8" ht="15">
      <c r="B118"/>
      <c r="C118"/>
      <c r="D118" s="40" t="s">
        <v>292</v>
      </c>
      <c r="E118" s="57"/>
      <c r="F118" s="57"/>
      <c r="G118" s="57">
        <v>1926037</v>
      </c>
      <c r="H118" s="57">
        <v>1926037</v>
      </c>
    </row>
    <row r="119" spans="2:8" ht="15">
      <c r="B119"/>
      <c r="C119" s="40" t="s">
        <v>33</v>
      </c>
      <c r="D119"/>
      <c r="E119" s="57">
        <v>279146</v>
      </c>
      <c r="F119" s="57"/>
      <c r="G119" s="57"/>
      <c r="H119" s="57">
        <v>279146</v>
      </c>
    </row>
    <row r="120" spans="2:8" ht="15">
      <c r="B120"/>
      <c r="C120" s="62" t="s">
        <v>31</v>
      </c>
      <c r="D120"/>
      <c r="E120" s="57">
        <v>279146</v>
      </c>
      <c r="F120" s="57"/>
      <c r="G120" s="57"/>
      <c r="H120" s="57">
        <v>279146</v>
      </c>
    </row>
    <row r="121" spans="2:8" ht="15">
      <c r="B121"/>
      <c r="C121"/>
      <c r="D121" s="40" t="s">
        <v>34</v>
      </c>
      <c r="E121" s="57">
        <v>279146</v>
      </c>
      <c r="F121" s="57"/>
      <c r="G121" s="57"/>
      <c r="H121" s="57">
        <v>279146</v>
      </c>
    </row>
    <row r="122" spans="2:8" ht="15">
      <c r="B122"/>
      <c r="C122" s="40" t="s">
        <v>139</v>
      </c>
      <c r="D122"/>
      <c r="E122" s="57">
        <v>571199.762</v>
      </c>
      <c r="F122" s="57"/>
      <c r="G122" s="57"/>
      <c r="H122" s="57">
        <v>571199.762</v>
      </c>
    </row>
    <row r="123" spans="2:8" ht="15">
      <c r="B123"/>
      <c r="C123" s="62" t="s">
        <v>47</v>
      </c>
      <c r="D123"/>
      <c r="E123" s="57">
        <v>571199.762</v>
      </c>
      <c r="F123" s="57"/>
      <c r="G123" s="57"/>
      <c r="H123" s="57">
        <v>571199.762</v>
      </c>
    </row>
    <row r="124" spans="2:8" ht="15">
      <c r="B124"/>
      <c r="C124"/>
      <c r="D124" s="40" t="s">
        <v>75</v>
      </c>
      <c r="E124" s="57">
        <v>571199.762</v>
      </c>
      <c r="F124" s="57"/>
      <c r="G124" s="57"/>
      <c r="H124" s="57">
        <v>571199.762</v>
      </c>
    </row>
    <row r="125" spans="2:8" ht="15">
      <c r="B125" s="40" t="s">
        <v>301</v>
      </c>
      <c r="C125"/>
      <c r="D125"/>
      <c r="E125" s="57">
        <v>4928729.578436012</v>
      </c>
      <c r="F125" s="57"/>
      <c r="G125" s="57">
        <v>2279467</v>
      </c>
      <c r="H125" s="57">
        <v>7208196.578436012</v>
      </c>
    </row>
    <row r="126" spans="2:8" ht="15">
      <c r="B126" s="40" t="s">
        <v>148</v>
      </c>
      <c r="C126"/>
      <c r="D126"/>
      <c r="E126" s="57"/>
      <c r="F126" s="57"/>
      <c r="G126" s="57"/>
      <c r="H126" s="57"/>
    </row>
    <row r="127" spans="2:8" ht="15">
      <c r="B127"/>
      <c r="C127" s="40" t="s">
        <v>209</v>
      </c>
      <c r="D127"/>
      <c r="E127" s="57">
        <v>81421</v>
      </c>
      <c r="F127" s="57"/>
      <c r="G127" s="57"/>
      <c r="H127" s="57">
        <v>81421</v>
      </c>
    </row>
    <row r="128" spans="2:8" ht="15">
      <c r="B128"/>
      <c r="C128" s="62" t="s">
        <v>47</v>
      </c>
      <c r="D128"/>
      <c r="E128" s="57">
        <v>81421</v>
      </c>
      <c r="F128" s="57"/>
      <c r="G128" s="57"/>
      <c r="H128" s="57">
        <v>81421</v>
      </c>
    </row>
    <row r="129" spans="2:8" ht="15">
      <c r="B129"/>
      <c r="C129"/>
      <c r="D129" s="40" t="s">
        <v>75</v>
      </c>
      <c r="E129" s="57">
        <v>81421</v>
      </c>
      <c r="F129" s="57"/>
      <c r="G129" s="57"/>
      <c r="H129" s="57">
        <v>81421</v>
      </c>
    </row>
    <row r="130" spans="2:8" ht="15">
      <c r="B130"/>
      <c r="C130" s="40" t="s">
        <v>211</v>
      </c>
      <c r="D130"/>
      <c r="E130" s="57">
        <v>81421</v>
      </c>
      <c r="F130" s="57"/>
      <c r="G130" s="57"/>
      <c r="H130" s="57">
        <v>81421</v>
      </c>
    </row>
    <row r="131" spans="2:8" ht="15">
      <c r="B131"/>
      <c r="C131" s="62" t="s">
        <v>47</v>
      </c>
      <c r="D131"/>
      <c r="E131" s="57">
        <v>81421</v>
      </c>
      <c r="F131" s="57"/>
      <c r="G131" s="57"/>
      <c r="H131" s="57">
        <v>81421</v>
      </c>
    </row>
    <row r="132" spans="2:8" ht="15">
      <c r="B132"/>
      <c r="C132"/>
      <c r="D132" s="40" t="s">
        <v>75</v>
      </c>
      <c r="E132" s="57">
        <v>81421</v>
      </c>
      <c r="F132" s="57"/>
      <c r="G132" s="57"/>
      <c r="H132" s="57">
        <v>81421</v>
      </c>
    </row>
    <row r="133" spans="2:8" ht="15">
      <c r="B133"/>
      <c r="C133" s="40" t="s">
        <v>203</v>
      </c>
      <c r="D133"/>
      <c r="E133" s="57">
        <v>1593112.5</v>
      </c>
      <c r="F133" s="57"/>
      <c r="G133" s="57"/>
      <c r="H133" s="57">
        <v>1593112.5</v>
      </c>
    </row>
    <row r="134" spans="2:8" ht="15">
      <c r="B134"/>
      <c r="C134" s="62" t="s">
        <v>47</v>
      </c>
      <c r="D134"/>
      <c r="E134" s="57">
        <v>1593112.5</v>
      </c>
      <c r="F134" s="57"/>
      <c r="G134" s="57"/>
      <c r="H134" s="57">
        <v>1593112.5</v>
      </c>
    </row>
    <row r="135" spans="2:8" ht="15">
      <c r="B135"/>
      <c r="C135"/>
      <c r="D135" s="40" t="s">
        <v>75</v>
      </c>
      <c r="E135" s="57">
        <v>1593112.5</v>
      </c>
      <c r="F135" s="57"/>
      <c r="G135" s="57"/>
      <c r="H135" s="57">
        <v>1593112.5</v>
      </c>
    </row>
    <row r="136" spans="2:8" ht="15">
      <c r="B136"/>
      <c r="C136" s="40" t="s">
        <v>194</v>
      </c>
      <c r="D136"/>
      <c r="E136" s="57">
        <v>508400</v>
      </c>
      <c r="F136" s="57"/>
      <c r="G136" s="57"/>
      <c r="H136" s="57">
        <v>508400</v>
      </c>
    </row>
    <row r="137" spans="2:8" ht="15">
      <c r="B137"/>
      <c r="C137" s="62" t="s">
        <v>47</v>
      </c>
      <c r="D137"/>
      <c r="E137" s="57">
        <v>508400</v>
      </c>
      <c r="F137" s="57"/>
      <c r="G137" s="57"/>
      <c r="H137" s="57">
        <v>508400</v>
      </c>
    </row>
    <row r="138" spans="2:8" ht="15">
      <c r="B138"/>
      <c r="C138"/>
      <c r="D138" s="40" t="s">
        <v>75</v>
      </c>
      <c r="E138" s="57">
        <v>508400</v>
      </c>
      <c r="F138" s="57"/>
      <c r="G138" s="57"/>
      <c r="H138" s="57">
        <v>508400</v>
      </c>
    </row>
    <row r="139" spans="2:8" ht="15">
      <c r="B139"/>
      <c r="C139" s="40" t="s">
        <v>212</v>
      </c>
      <c r="D139"/>
      <c r="E139" s="57">
        <v>81421</v>
      </c>
      <c r="F139" s="57"/>
      <c r="G139" s="57"/>
      <c r="H139" s="57">
        <v>81421</v>
      </c>
    </row>
    <row r="140" spans="2:8" ht="15">
      <c r="B140"/>
      <c r="C140" s="62" t="s">
        <v>47</v>
      </c>
      <c r="D140"/>
      <c r="E140" s="57">
        <v>81421</v>
      </c>
      <c r="F140" s="57"/>
      <c r="G140" s="57"/>
      <c r="H140" s="57">
        <v>81421</v>
      </c>
    </row>
    <row r="141" spans="2:8" ht="15">
      <c r="B141"/>
      <c r="C141"/>
      <c r="D141" s="40" t="s">
        <v>75</v>
      </c>
      <c r="E141" s="57">
        <v>81421</v>
      </c>
      <c r="F141" s="57"/>
      <c r="G141" s="57"/>
      <c r="H141" s="57">
        <v>81421</v>
      </c>
    </row>
    <row r="142" spans="2:8" ht="15">
      <c r="B142"/>
      <c r="C142" s="40" t="s">
        <v>214</v>
      </c>
      <c r="D142"/>
      <c r="E142" s="57">
        <v>81421</v>
      </c>
      <c r="F142" s="57"/>
      <c r="G142" s="57"/>
      <c r="H142" s="57">
        <v>81421</v>
      </c>
    </row>
    <row r="143" spans="2:8" ht="15">
      <c r="B143"/>
      <c r="C143" s="62" t="s">
        <v>47</v>
      </c>
      <c r="D143"/>
      <c r="E143" s="57">
        <v>81421</v>
      </c>
      <c r="F143" s="57"/>
      <c r="G143" s="57"/>
      <c r="H143" s="57">
        <v>81421</v>
      </c>
    </row>
    <row r="144" spans="2:8" ht="15">
      <c r="B144"/>
      <c r="C144"/>
      <c r="D144" s="40" t="s">
        <v>75</v>
      </c>
      <c r="E144" s="57">
        <v>81421</v>
      </c>
      <c r="F144" s="57"/>
      <c r="G144" s="57"/>
      <c r="H144" s="57">
        <v>81421</v>
      </c>
    </row>
    <row r="145" spans="2:8" ht="15">
      <c r="B145"/>
      <c r="C145" s="40" t="s">
        <v>178</v>
      </c>
      <c r="D145"/>
      <c r="E145" s="57">
        <v>508400</v>
      </c>
      <c r="F145" s="57"/>
      <c r="G145" s="57"/>
      <c r="H145" s="57">
        <v>508400</v>
      </c>
    </row>
    <row r="146" spans="2:8" ht="15">
      <c r="B146"/>
      <c r="C146" s="62" t="s">
        <v>47</v>
      </c>
      <c r="D146"/>
      <c r="E146" s="57">
        <v>508400</v>
      </c>
      <c r="F146" s="57"/>
      <c r="G146" s="57"/>
      <c r="H146" s="57">
        <v>508400</v>
      </c>
    </row>
    <row r="147" spans="2:8" ht="15">
      <c r="B147"/>
      <c r="C147"/>
      <c r="D147" s="40" t="s">
        <v>75</v>
      </c>
      <c r="E147" s="57">
        <v>508400</v>
      </c>
      <c r="F147" s="57"/>
      <c r="G147" s="57"/>
      <c r="H147" s="57">
        <v>508400</v>
      </c>
    </row>
    <row r="148" spans="2:8" ht="15">
      <c r="B148"/>
      <c r="C148" s="40" t="s">
        <v>213</v>
      </c>
      <c r="D148"/>
      <c r="E148" s="57">
        <v>81421</v>
      </c>
      <c r="F148" s="57"/>
      <c r="G148" s="57"/>
      <c r="H148" s="57">
        <v>81421</v>
      </c>
    </row>
    <row r="149" spans="2:8" ht="15">
      <c r="B149"/>
      <c r="C149" s="62" t="s">
        <v>47</v>
      </c>
      <c r="D149"/>
      <c r="E149" s="57">
        <v>81421</v>
      </c>
      <c r="F149" s="57"/>
      <c r="G149" s="57"/>
      <c r="H149" s="57">
        <v>81421</v>
      </c>
    </row>
    <row r="150" spans="2:8" ht="15">
      <c r="B150"/>
      <c r="C150"/>
      <c r="D150" s="40" t="s">
        <v>75</v>
      </c>
      <c r="E150" s="57">
        <v>81421</v>
      </c>
      <c r="F150" s="57"/>
      <c r="G150" s="57"/>
      <c r="H150" s="57">
        <v>81421</v>
      </c>
    </row>
    <row r="151" spans="2:8" ht="15">
      <c r="B151"/>
      <c r="C151" s="40" t="s">
        <v>179</v>
      </c>
      <c r="D151"/>
      <c r="E151" s="57">
        <v>508400</v>
      </c>
      <c r="F151" s="57"/>
      <c r="G151" s="57"/>
      <c r="H151" s="57">
        <v>508400</v>
      </c>
    </row>
    <row r="152" spans="2:8" ht="15">
      <c r="B152"/>
      <c r="C152" s="62" t="s">
        <v>47</v>
      </c>
      <c r="D152"/>
      <c r="E152" s="57">
        <v>508400</v>
      </c>
      <c r="F152" s="57"/>
      <c r="G152" s="57"/>
      <c r="H152" s="57">
        <v>508400</v>
      </c>
    </row>
    <row r="153" spans="2:8" ht="15">
      <c r="B153"/>
      <c r="C153"/>
      <c r="D153" s="40" t="s">
        <v>75</v>
      </c>
      <c r="E153" s="57">
        <v>508400</v>
      </c>
      <c r="F153" s="57"/>
      <c r="G153" s="57"/>
      <c r="H153" s="57">
        <v>508400</v>
      </c>
    </row>
    <row r="154" spans="2:8" ht="15">
      <c r="B154"/>
      <c r="C154" s="40" t="s">
        <v>195</v>
      </c>
      <c r="D154"/>
      <c r="E154" s="57">
        <v>508400</v>
      </c>
      <c r="F154" s="57"/>
      <c r="G154" s="57"/>
      <c r="H154" s="57">
        <v>508400</v>
      </c>
    </row>
    <row r="155" spans="2:8" ht="15">
      <c r="B155"/>
      <c r="C155" s="62" t="s">
        <v>47</v>
      </c>
      <c r="D155"/>
      <c r="E155" s="57">
        <v>508400</v>
      </c>
      <c r="F155" s="57"/>
      <c r="G155" s="57"/>
      <c r="H155" s="57">
        <v>508400</v>
      </c>
    </row>
    <row r="156" spans="2:8" ht="15">
      <c r="B156"/>
      <c r="C156"/>
      <c r="D156" s="40" t="s">
        <v>75</v>
      </c>
      <c r="E156" s="57">
        <v>508400</v>
      </c>
      <c r="F156" s="57"/>
      <c r="G156" s="57"/>
      <c r="H156" s="57">
        <v>508400</v>
      </c>
    </row>
    <row r="157" spans="2:8" ht="15">
      <c r="B157" s="40" t="s">
        <v>302</v>
      </c>
      <c r="C157"/>
      <c r="D157"/>
      <c r="E157" s="57">
        <v>4033817.5</v>
      </c>
      <c r="F157" s="57"/>
      <c r="G157" s="57"/>
      <c r="H157" s="57">
        <v>4033817.5</v>
      </c>
    </row>
    <row r="158" spans="1:8" ht="15">
      <c r="A158" s="40"/>
      <c r="B158"/>
      <c r="C158"/>
      <c r="D158"/>
      <c r="E158" s="57"/>
      <c r="F158" s="57"/>
      <c r="G158" s="57"/>
      <c r="H158" s="57"/>
    </row>
    <row r="159" spans="1:8" ht="15">
      <c r="A159" s="40" t="s">
        <v>136</v>
      </c>
      <c r="B159"/>
      <c r="C159"/>
      <c r="D159"/>
      <c r="E159" s="57">
        <v>2106421</v>
      </c>
      <c r="F159" s="57"/>
      <c r="G159" s="57"/>
      <c r="H159" s="57">
        <v>2106421</v>
      </c>
    </row>
    <row r="160" spans="2:8" ht="15">
      <c r="B160" s="40" t="s">
        <v>15</v>
      </c>
      <c r="C160"/>
      <c r="D160"/>
      <c r="E160" s="57"/>
      <c r="F160" s="57"/>
      <c r="G160" s="57"/>
      <c r="H160" s="57"/>
    </row>
    <row r="161" spans="2:8" ht="15">
      <c r="B161"/>
      <c r="C161" s="40" t="s">
        <v>134</v>
      </c>
      <c r="D161"/>
      <c r="E161" s="57">
        <v>499800</v>
      </c>
      <c r="F161" s="57"/>
      <c r="G161" s="57"/>
      <c r="H161" s="57">
        <v>499800</v>
      </c>
    </row>
    <row r="162" spans="2:8" ht="15">
      <c r="B162"/>
      <c r="C162" s="62" t="s">
        <v>47</v>
      </c>
      <c r="D162"/>
      <c r="E162" s="57">
        <v>499800</v>
      </c>
      <c r="F162" s="57"/>
      <c r="G162" s="57"/>
      <c r="H162" s="57">
        <v>499800</v>
      </c>
    </row>
    <row r="163" spans="2:8" ht="15">
      <c r="B163"/>
      <c r="C163"/>
      <c r="D163" s="40" t="s">
        <v>75</v>
      </c>
      <c r="E163" s="57">
        <v>499800</v>
      </c>
      <c r="F163" s="57"/>
      <c r="G163" s="57"/>
      <c r="H163" s="57">
        <v>499800</v>
      </c>
    </row>
    <row r="164" spans="2:8" ht="15">
      <c r="B164" s="40" t="s">
        <v>301</v>
      </c>
      <c r="C164"/>
      <c r="D164"/>
      <c r="E164" s="57">
        <v>499800</v>
      </c>
      <c r="F164" s="57"/>
      <c r="G164" s="57"/>
      <c r="H164" s="57">
        <v>499800</v>
      </c>
    </row>
    <row r="165" spans="2:8" ht="15">
      <c r="B165" s="40" t="s">
        <v>148</v>
      </c>
      <c r="C165"/>
      <c r="D165"/>
      <c r="E165" s="57"/>
      <c r="F165" s="57"/>
      <c r="G165" s="57"/>
      <c r="H165" s="57"/>
    </row>
    <row r="166" spans="2:8" ht="15">
      <c r="B166"/>
      <c r="C166" s="40" t="s">
        <v>206</v>
      </c>
      <c r="D166"/>
      <c r="E166" s="57">
        <v>81421</v>
      </c>
      <c r="F166" s="57"/>
      <c r="G166" s="57"/>
      <c r="H166" s="57">
        <v>81421</v>
      </c>
    </row>
    <row r="167" spans="2:8" ht="15">
      <c r="B167"/>
      <c r="C167" s="62" t="s">
        <v>47</v>
      </c>
      <c r="D167"/>
      <c r="E167" s="57">
        <v>81421</v>
      </c>
      <c r="F167" s="57"/>
      <c r="G167" s="57"/>
      <c r="H167" s="57">
        <v>81421</v>
      </c>
    </row>
    <row r="168" spans="2:8" ht="15">
      <c r="B168"/>
      <c r="C168"/>
      <c r="D168" s="40" t="s">
        <v>75</v>
      </c>
      <c r="E168" s="57">
        <v>81421</v>
      </c>
      <c r="F168" s="57"/>
      <c r="G168" s="57"/>
      <c r="H168" s="57">
        <v>81421</v>
      </c>
    </row>
    <row r="169" spans="2:8" ht="15">
      <c r="B169"/>
      <c r="C169" s="40" t="s">
        <v>163</v>
      </c>
      <c r="D169"/>
      <c r="E169" s="57">
        <v>508400</v>
      </c>
      <c r="F169" s="57"/>
      <c r="G169" s="57"/>
      <c r="H169" s="57">
        <v>508400</v>
      </c>
    </row>
    <row r="170" spans="2:8" ht="15">
      <c r="B170"/>
      <c r="C170" s="62" t="s">
        <v>47</v>
      </c>
      <c r="D170"/>
      <c r="E170" s="57">
        <v>508400</v>
      </c>
      <c r="F170" s="57"/>
      <c r="G170" s="57"/>
      <c r="H170" s="57">
        <v>508400</v>
      </c>
    </row>
    <row r="171" spans="2:8" ht="15">
      <c r="B171"/>
      <c r="C171"/>
      <c r="D171" s="40" t="s">
        <v>75</v>
      </c>
      <c r="E171" s="57">
        <v>508400</v>
      </c>
      <c r="F171" s="57"/>
      <c r="G171" s="57"/>
      <c r="H171" s="57">
        <v>508400</v>
      </c>
    </row>
    <row r="172" spans="2:8" ht="15">
      <c r="B172"/>
      <c r="C172" s="40" t="s">
        <v>164</v>
      </c>
      <c r="D172"/>
      <c r="E172" s="57">
        <v>508400</v>
      </c>
      <c r="F172" s="57"/>
      <c r="G172" s="57"/>
      <c r="H172" s="57">
        <v>508400</v>
      </c>
    </row>
    <row r="173" spans="2:8" ht="15">
      <c r="B173"/>
      <c r="C173" s="62" t="s">
        <v>47</v>
      </c>
      <c r="D173"/>
      <c r="E173" s="57">
        <v>508400</v>
      </c>
      <c r="F173" s="57"/>
      <c r="G173" s="57"/>
      <c r="H173" s="57">
        <v>508400</v>
      </c>
    </row>
    <row r="174" spans="2:8" ht="15">
      <c r="B174"/>
      <c r="C174"/>
      <c r="D174" s="40" t="s">
        <v>75</v>
      </c>
      <c r="E174" s="57">
        <v>508400</v>
      </c>
      <c r="F174" s="57"/>
      <c r="G174" s="57"/>
      <c r="H174" s="57">
        <v>508400</v>
      </c>
    </row>
    <row r="175" spans="2:8" ht="15">
      <c r="B175"/>
      <c r="C175" s="40" t="s">
        <v>187</v>
      </c>
      <c r="D175"/>
      <c r="E175" s="57">
        <v>508400</v>
      </c>
      <c r="F175" s="57"/>
      <c r="G175" s="57"/>
      <c r="H175" s="57">
        <v>508400</v>
      </c>
    </row>
    <row r="176" spans="2:8" ht="15">
      <c r="B176"/>
      <c r="C176" s="62" t="s">
        <v>47</v>
      </c>
      <c r="D176"/>
      <c r="E176" s="57">
        <v>508400</v>
      </c>
      <c r="F176" s="57"/>
      <c r="G176" s="57"/>
      <c r="H176" s="57">
        <v>508400</v>
      </c>
    </row>
    <row r="177" spans="2:8" ht="15">
      <c r="B177"/>
      <c r="C177"/>
      <c r="D177" s="40" t="s">
        <v>75</v>
      </c>
      <c r="E177" s="57">
        <v>508400</v>
      </c>
      <c r="F177" s="57"/>
      <c r="G177" s="57"/>
      <c r="H177" s="57">
        <v>508400</v>
      </c>
    </row>
    <row r="178" spans="2:8" ht="15">
      <c r="B178" s="40" t="s">
        <v>302</v>
      </c>
      <c r="C178"/>
      <c r="D178"/>
      <c r="E178" s="57">
        <v>1606621</v>
      </c>
      <c r="F178" s="57"/>
      <c r="G178" s="57"/>
      <c r="H178" s="57">
        <v>1606621</v>
      </c>
    </row>
    <row r="179" spans="1:8" ht="15">
      <c r="A179" s="40"/>
      <c r="B179"/>
      <c r="C179"/>
      <c r="D179"/>
      <c r="E179" s="57"/>
      <c r="F179" s="57"/>
      <c r="G179" s="57"/>
      <c r="H179" s="57"/>
    </row>
    <row r="180" spans="1:8" ht="15">
      <c r="A180" s="40" t="s">
        <v>93</v>
      </c>
      <c r="B180"/>
      <c r="C180"/>
      <c r="D180"/>
      <c r="E180" s="57">
        <v>4556970.8436703775</v>
      </c>
      <c r="F180" s="57"/>
      <c r="G180" s="57">
        <v>626949</v>
      </c>
      <c r="H180" s="57">
        <v>5183919.8436703775</v>
      </c>
    </row>
    <row r="181" spans="2:8" ht="15">
      <c r="B181" s="40" t="s">
        <v>15</v>
      </c>
      <c r="C181"/>
      <c r="D181"/>
      <c r="E181" s="57"/>
      <c r="F181" s="57"/>
      <c r="G181" s="57"/>
      <c r="H181" s="57"/>
    </row>
    <row r="182" spans="2:8" ht="15">
      <c r="B182"/>
      <c r="C182" s="40" t="s">
        <v>115</v>
      </c>
      <c r="D182"/>
      <c r="E182" s="57">
        <v>503512.942089927</v>
      </c>
      <c r="F182" s="57"/>
      <c r="G182" s="57"/>
      <c r="H182" s="57">
        <v>503512.942089927</v>
      </c>
    </row>
    <row r="183" spans="2:8" ht="15">
      <c r="B183"/>
      <c r="C183" s="62" t="s">
        <v>47</v>
      </c>
      <c r="D183"/>
      <c r="E183" s="57">
        <v>503512.942089927</v>
      </c>
      <c r="F183" s="57"/>
      <c r="G183" s="57"/>
      <c r="H183" s="57">
        <v>503512.942089927</v>
      </c>
    </row>
    <row r="184" spans="2:8" ht="15">
      <c r="B184"/>
      <c r="C184"/>
      <c r="D184" s="40" t="s">
        <v>75</v>
      </c>
      <c r="E184" s="57">
        <v>503512.942089927</v>
      </c>
      <c r="F184" s="57"/>
      <c r="G184" s="57"/>
      <c r="H184" s="57">
        <v>503512.942089927</v>
      </c>
    </row>
    <row r="185" spans="2:8" ht="15">
      <c r="B185"/>
      <c r="C185" s="40" t="s">
        <v>285</v>
      </c>
      <c r="D185"/>
      <c r="E185" s="57"/>
      <c r="F185" s="57"/>
      <c r="G185" s="57">
        <v>626949</v>
      </c>
      <c r="H185" s="57">
        <v>626949</v>
      </c>
    </row>
    <row r="186" spans="2:8" ht="15">
      <c r="B186"/>
      <c r="C186" s="62" t="s">
        <v>231</v>
      </c>
      <c r="D186"/>
      <c r="E186" s="57"/>
      <c r="F186" s="57"/>
      <c r="G186" s="57">
        <v>626949</v>
      </c>
      <c r="H186" s="57">
        <v>626949</v>
      </c>
    </row>
    <row r="187" spans="2:8" ht="15">
      <c r="B187"/>
      <c r="C187"/>
      <c r="D187" s="40" t="s">
        <v>239</v>
      </c>
      <c r="E187" s="57"/>
      <c r="F187" s="57"/>
      <c r="G187" s="57">
        <v>626949</v>
      </c>
      <c r="H187" s="57">
        <v>626949</v>
      </c>
    </row>
    <row r="188" spans="2:8" ht="15">
      <c r="B188"/>
      <c r="C188" s="40" t="s">
        <v>91</v>
      </c>
      <c r="D188"/>
      <c r="E188" s="57">
        <v>658067.3395804508</v>
      </c>
      <c r="F188" s="57"/>
      <c r="G188" s="57"/>
      <c r="H188" s="57">
        <v>658067.3395804508</v>
      </c>
    </row>
    <row r="189" spans="2:8" ht="15">
      <c r="B189"/>
      <c r="C189" s="62" t="s">
        <v>47</v>
      </c>
      <c r="D189"/>
      <c r="E189" s="57">
        <v>658067.3395804508</v>
      </c>
      <c r="F189" s="57"/>
      <c r="G189" s="57"/>
      <c r="H189" s="57">
        <v>658067.3395804508</v>
      </c>
    </row>
    <row r="190" spans="2:8" ht="15">
      <c r="B190"/>
      <c r="C190"/>
      <c r="D190" s="40" t="s">
        <v>75</v>
      </c>
      <c r="E190" s="57">
        <v>658067.3395804508</v>
      </c>
      <c r="F190" s="57"/>
      <c r="G190" s="57"/>
      <c r="H190" s="57">
        <v>658067.3395804508</v>
      </c>
    </row>
    <row r="191" spans="2:8" ht="15">
      <c r="B191"/>
      <c r="C191" s="40" t="s">
        <v>137</v>
      </c>
      <c r="D191"/>
      <c r="E191" s="57">
        <v>499800</v>
      </c>
      <c r="F191" s="57"/>
      <c r="G191" s="57"/>
      <c r="H191" s="57">
        <v>499800</v>
      </c>
    </row>
    <row r="192" spans="2:8" ht="15">
      <c r="B192"/>
      <c r="C192" s="62" t="s">
        <v>47</v>
      </c>
      <c r="D192"/>
      <c r="E192" s="57">
        <v>499800</v>
      </c>
      <c r="F192" s="57"/>
      <c r="G192" s="57"/>
      <c r="H192" s="57">
        <v>499800</v>
      </c>
    </row>
    <row r="193" spans="2:8" ht="15">
      <c r="B193"/>
      <c r="C193"/>
      <c r="D193" s="40" t="s">
        <v>75</v>
      </c>
      <c r="E193" s="57">
        <v>499800</v>
      </c>
      <c r="F193" s="57"/>
      <c r="G193" s="57"/>
      <c r="H193" s="57">
        <v>499800</v>
      </c>
    </row>
    <row r="194" spans="2:8" ht="15">
      <c r="B194"/>
      <c r="C194" s="40" t="s">
        <v>132</v>
      </c>
      <c r="D194"/>
      <c r="E194" s="57">
        <v>699148.5619999999</v>
      </c>
      <c r="F194" s="57"/>
      <c r="G194" s="57"/>
      <c r="H194" s="57">
        <v>699148.5619999999</v>
      </c>
    </row>
    <row r="195" spans="2:8" ht="15">
      <c r="B195"/>
      <c r="C195" s="62" t="s">
        <v>47</v>
      </c>
      <c r="D195"/>
      <c r="E195" s="57">
        <v>699148.5619999999</v>
      </c>
      <c r="F195" s="57"/>
      <c r="G195" s="57"/>
      <c r="H195" s="57">
        <v>699148.5619999999</v>
      </c>
    </row>
    <row r="196" spans="2:8" ht="15">
      <c r="B196"/>
      <c r="C196"/>
      <c r="D196" s="40" t="s">
        <v>75</v>
      </c>
      <c r="E196" s="57">
        <v>699148.5619999999</v>
      </c>
      <c r="F196" s="57"/>
      <c r="G196" s="57"/>
      <c r="H196" s="57">
        <v>699148.5619999999</v>
      </c>
    </row>
    <row r="197" spans="2:8" ht="15">
      <c r="B197" s="40" t="s">
        <v>301</v>
      </c>
      <c r="C197"/>
      <c r="D197"/>
      <c r="E197" s="57">
        <v>2360528.8436703775</v>
      </c>
      <c r="F197" s="57"/>
      <c r="G197" s="57">
        <v>626949</v>
      </c>
      <c r="H197" s="57">
        <v>2987477.8436703775</v>
      </c>
    </row>
    <row r="198" spans="2:8" ht="15">
      <c r="B198" s="40" t="s">
        <v>148</v>
      </c>
      <c r="C198"/>
      <c r="D198"/>
      <c r="E198" s="57"/>
      <c r="F198" s="57"/>
      <c r="G198" s="57"/>
      <c r="H198" s="57"/>
    </row>
    <row r="199" spans="2:8" ht="15">
      <c r="B199"/>
      <c r="C199" s="40" t="s">
        <v>154</v>
      </c>
      <c r="D199"/>
      <c r="E199" s="57">
        <v>508400</v>
      </c>
      <c r="F199" s="57"/>
      <c r="G199" s="57"/>
      <c r="H199" s="57">
        <v>508400</v>
      </c>
    </row>
    <row r="200" spans="2:8" ht="15">
      <c r="B200"/>
      <c r="C200" s="62" t="s">
        <v>47</v>
      </c>
      <c r="D200"/>
      <c r="E200" s="57">
        <v>508400</v>
      </c>
      <c r="F200" s="57"/>
      <c r="G200" s="57"/>
      <c r="H200" s="57">
        <v>508400</v>
      </c>
    </row>
    <row r="201" spans="2:8" ht="15">
      <c r="B201"/>
      <c r="C201"/>
      <c r="D201" s="40" t="s">
        <v>75</v>
      </c>
      <c r="E201" s="57">
        <v>508400</v>
      </c>
      <c r="F201" s="57"/>
      <c r="G201" s="57"/>
      <c r="H201" s="57">
        <v>508400</v>
      </c>
    </row>
    <row r="202" spans="2:8" ht="15">
      <c r="B202"/>
      <c r="C202" s="40" t="s">
        <v>207</v>
      </c>
      <c r="D202"/>
      <c r="E202" s="57">
        <v>81421</v>
      </c>
      <c r="F202" s="57"/>
      <c r="G202" s="57"/>
      <c r="H202" s="57">
        <v>81421</v>
      </c>
    </row>
    <row r="203" spans="2:8" ht="15">
      <c r="B203"/>
      <c r="C203" s="62" t="s">
        <v>47</v>
      </c>
      <c r="D203"/>
      <c r="E203" s="57">
        <v>81421</v>
      </c>
      <c r="F203" s="57"/>
      <c r="G203" s="57"/>
      <c r="H203" s="57">
        <v>81421</v>
      </c>
    </row>
    <row r="204" spans="2:8" ht="15">
      <c r="B204"/>
      <c r="C204"/>
      <c r="D204" s="40" t="s">
        <v>75</v>
      </c>
      <c r="E204" s="57">
        <v>81421</v>
      </c>
      <c r="F204" s="57"/>
      <c r="G204" s="57"/>
      <c r="H204" s="57">
        <v>81421</v>
      </c>
    </row>
    <row r="205" spans="2:8" ht="15">
      <c r="B205"/>
      <c r="C205" s="40" t="s">
        <v>208</v>
      </c>
      <c r="D205"/>
      <c r="E205" s="57">
        <v>81421</v>
      </c>
      <c r="F205" s="57"/>
      <c r="G205" s="57"/>
      <c r="H205" s="57">
        <v>81421</v>
      </c>
    </row>
    <row r="206" spans="2:8" ht="15">
      <c r="B206"/>
      <c r="C206" s="62" t="s">
        <v>47</v>
      </c>
      <c r="D206"/>
      <c r="E206" s="57">
        <v>81421</v>
      </c>
      <c r="F206" s="57"/>
      <c r="G206" s="57"/>
      <c r="H206" s="57">
        <v>81421</v>
      </c>
    </row>
    <row r="207" spans="2:8" ht="15">
      <c r="B207"/>
      <c r="C207"/>
      <c r="D207" s="40" t="s">
        <v>75</v>
      </c>
      <c r="E207" s="57">
        <v>81421</v>
      </c>
      <c r="F207" s="57"/>
      <c r="G207" s="57"/>
      <c r="H207" s="57">
        <v>81421</v>
      </c>
    </row>
    <row r="208" spans="2:8" ht="15">
      <c r="B208"/>
      <c r="C208" s="40" t="s">
        <v>165</v>
      </c>
      <c r="D208"/>
      <c r="E208" s="57">
        <v>508400</v>
      </c>
      <c r="F208" s="57"/>
      <c r="G208" s="57"/>
      <c r="H208" s="57">
        <v>508400</v>
      </c>
    </row>
    <row r="209" spans="2:8" ht="15">
      <c r="B209"/>
      <c r="C209" s="62" t="s">
        <v>47</v>
      </c>
      <c r="D209"/>
      <c r="E209" s="57">
        <v>508400</v>
      </c>
      <c r="F209" s="57"/>
      <c r="G209" s="57"/>
      <c r="H209" s="57">
        <v>508400</v>
      </c>
    </row>
    <row r="210" spans="2:8" ht="15">
      <c r="B210"/>
      <c r="C210"/>
      <c r="D210" s="40" t="s">
        <v>75</v>
      </c>
      <c r="E210" s="57">
        <v>508400</v>
      </c>
      <c r="F210" s="57"/>
      <c r="G210" s="57"/>
      <c r="H210" s="57">
        <v>508400</v>
      </c>
    </row>
    <row r="211" spans="2:8" ht="15">
      <c r="B211"/>
      <c r="C211" s="40" t="s">
        <v>166</v>
      </c>
      <c r="D211"/>
      <c r="E211" s="57">
        <v>508400</v>
      </c>
      <c r="F211" s="57"/>
      <c r="G211" s="57"/>
      <c r="H211" s="57">
        <v>508400</v>
      </c>
    </row>
    <row r="212" spans="2:8" ht="15">
      <c r="B212"/>
      <c r="C212" s="62" t="s">
        <v>47</v>
      </c>
      <c r="D212"/>
      <c r="E212" s="57">
        <v>508400</v>
      </c>
      <c r="F212" s="57"/>
      <c r="G212" s="57"/>
      <c r="H212" s="57">
        <v>508400</v>
      </c>
    </row>
    <row r="213" spans="2:8" ht="15">
      <c r="B213"/>
      <c r="C213"/>
      <c r="D213" s="40" t="s">
        <v>75</v>
      </c>
      <c r="E213" s="57">
        <v>508400</v>
      </c>
      <c r="F213" s="57"/>
      <c r="G213" s="57"/>
      <c r="H213" s="57">
        <v>508400</v>
      </c>
    </row>
    <row r="214" spans="2:8" ht="15">
      <c r="B214"/>
      <c r="C214" s="40" t="s">
        <v>167</v>
      </c>
      <c r="D214"/>
      <c r="E214" s="57">
        <v>508400</v>
      </c>
      <c r="F214" s="57"/>
      <c r="G214" s="57"/>
      <c r="H214" s="57">
        <v>508400</v>
      </c>
    </row>
    <row r="215" spans="2:8" ht="15">
      <c r="B215"/>
      <c r="C215" s="62" t="s">
        <v>47</v>
      </c>
      <c r="D215"/>
      <c r="E215" s="57">
        <v>508400</v>
      </c>
      <c r="F215" s="57"/>
      <c r="G215" s="57"/>
      <c r="H215" s="57">
        <v>508400</v>
      </c>
    </row>
    <row r="216" spans="2:8" ht="15">
      <c r="B216"/>
      <c r="C216"/>
      <c r="D216" s="40" t="s">
        <v>75</v>
      </c>
      <c r="E216" s="57">
        <v>508400</v>
      </c>
      <c r="F216" s="57"/>
      <c r="G216" s="57"/>
      <c r="H216" s="57">
        <v>508400</v>
      </c>
    </row>
    <row r="217" spans="2:8" ht="15">
      <c r="B217" s="40" t="s">
        <v>302</v>
      </c>
      <c r="C217"/>
      <c r="D217"/>
      <c r="E217" s="57">
        <v>2196442</v>
      </c>
      <c r="F217" s="57"/>
      <c r="G217" s="57"/>
      <c r="H217" s="57">
        <v>2196442</v>
      </c>
    </row>
    <row r="218" spans="1:8" ht="15">
      <c r="A218" s="40"/>
      <c r="B218"/>
      <c r="C218"/>
      <c r="D218"/>
      <c r="E218" s="57"/>
      <c r="F218" s="57"/>
      <c r="G218" s="57"/>
      <c r="H218" s="57"/>
    </row>
    <row r="219" spans="1:8" ht="15">
      <c r="A219" s="40" t="s">
        <v>126</v>
      </c>
      <c r="B219"/>
      <c r="C219"/>
      <c r="D219"/>
      <c r="E219" s="57">
        <v>3970404.2770281658</v>
      </c>
      <c r="F219" s="57">
        <v>26893</v>
      </c>
      <c r="G219" s="57">
        <v>1520647</v>
      </c>
      <c r="H219" s="57">
        <v>5517944.277028166</v>
      </c>
    </row>
    <row r="220" spans="2:8" ht="15">
      <c r="B220" s="40" t="s">
        <v>15</v>
      </c>
      <c r="C220"/>
      <c r="D220"/>
      <c r="E220" s="57"/>
      <c r="F220" s="57"/>
      <c r="G220" s="57"/>
      <c r="H220" s="57"/>
    </row>
    <row r="221" spans="2:8" ht="15">
      <c r="B221"/>
      <c r="C221" s="40" t="s">
        <v>124</v>
      </c>
      <c r="D221"/>
      <c r="E221" s="57">
        <v>612024.017333729</v>
      </c>
      <c r="F221" s="57"/>
      <c r="G221" s="57"/>
      <c r="H221" s="57">
        <v>612024.017333729</v>
      </c>
    </row>
    <row r="222" spans="2:8" ht="15">
      <c r="B222"/>
      <c r="C222" s="62" t="s">
        <v>47</v>
      </c>
      <c r="D222"/>
      <c r="E222" s="57">
        <v>612024.017333729</v>
      </c>
      <c r="F222" s="57"/>
      <c r="G222" s="57"/>
      <c r="H222" s="57">
        <v>612024.017333729</v>
      </c>
    </row>
    <row r="223" spans="2:8" ht="15">
      <c r="B223"/>
      <c r="C223"/>
      <c r="D223" s="40" t="s">
        <v>75</v>
      </c>
      <c r="E223" s="57">
        <v>612024.017333729</v>
      </c>
      <c r="F223" s="57"/>
      <c r="G223" s="57"/>
      <c r="H223" s="57">
        <v>612024.017333729</v>
      </c>
    </row>
    <row r="224" spans="2:8" ht="15">
      <c r="B224"/>
      <c r="C224" s="40" t="s">
        <v>223</v>
      </c>
      <c r="D224"/>
      <c r="E224" s="57"/>
      <c r="F224" s="57">
        <v>26893</v>
      </c>
      <c r="G224" s="57"/>
      <c r="H224" s="57">
        <v>26893</v>
      </c>
    </row>
    <row r="225" spans="2:8" ht="15">
      <c r="B225"/>
      <c r="C225" s="62" t="s">
        <v>222</v>
      </c>
      <c r="D225"/>
      <c r="E225" s="57"/>
      <c r="F225" s="57">
        <v>26893</v>
      </c>
      <c r="G225" s="57"/>
      <c r="H225" s="57">
        <v>26893</v>
      </c>
    </row>
    <row r="226" spans="2:8" ht="15">
      <c r="B226"/>
      <c r="C226"/>
      <c r="D226" s="40" t="s">
        <v>224</v>
      </c>
      <c r="E226" s="57"/>
      <c r="F226" s="57">
        <v>26893</v>
      </c>
      <c r="G226" s="57"/>
      <c r="H226" s="57">
        <v>26893</v>
      </c>
    </row>
    <row r="227" spans="2:8" ht="15">
      <c r="B227"/>
      <c r="C227" s="40" t="s">
        <v>127</v>
      </c>
      <c r="D227"/>
      <c r="E227" s="57">
        <v>733465.4516944368</v>
      </c>
      <c r="F227" s="57"/>
      <c r="G227" s="57"/>
      <c r="H227" s="57">
        <v>733465.4516944368</v>
      </c>
    </row>
    <row r="228" spans="2:8" ht="15">
      <c r="B228"/>
      <c r="C228" s="62" t="s">
        <v>47</v>
      </c>
      <c r="D228"/>
      <c r="E228" s="57">
        <v>733465.4516944368</v>
      </c>
      <c r="F228" s="57"/>
      <c r="G228" s="57"/>
      <c r="H228" s="57">
        <v>733465.4516944368</v>
      </c>
    </row>
    <row r="229" spans="2:8" ht="15">
      <c r="B229"/>
      <c r="C229"/>
      <c r="D229" s="40" t="s">
        <v>75</v>
      </c>
      <c r="E229" s="57">
        <v>733465.4516944368</v>
      </c>
      <c r="F229" s="57"/>
      <c r="G229" s="57"/>
      <c r="H229" s="57">
        <v>733465.4516944368</v>
      </c>
    </row>
    <row r="230" spans="2:8" ht="15">
      <c r="B230"/>
      <c r="C230" s="40" t="s">
        <v>286</v>
      </c>
      <c r="D230"/>
      <c r="E230" s="57"/>
      <c r="F230" s="57"/>
      <c r="G230" s="57">
        <v>1163647</v>
      </c>
      <c r="H230" s="57">
        <v>1163647</v>
      </c>
    </row>
    <row r="231" spans="2:8" ht="15">
      <c r="B231"/>
      <c r="C231" s="62" t="s">
        <v>231</v>
      </c>
      <c r="D231"/>
      <c r="E231" s="57"/>
      <c r="F231" s="57"/>
      <c r="G231" s="57">
        <v>1163647</v>
      </c>
      <c r="H231" s="57">
        <v>1163647</v>
      </c>
    </row>
    <row r="232" spans="2:8" ht="15">
      <c r="B232"/>
      <c r="C232"/>
      <c r="D232" s="40" t="s">
        <v>292</v>
      </c>
      <c r="E232" s="57"/>
      <c r="F232" s="57"/>
      <c r="G232" s="57">
        <v>1163647</v>
      </c>
      <c r="H232" s="57">
        <v>1163647</v>
      </c>
    </row>
    <row r="233" spans="2:8" ht="15">
      <c r="B233"/>
      <c r="C233" s="40" t="s">
        <v>29</v>
      </c>
      <c r="D233"/>
      <c r="E233" s="57"/>
      <c r="F233" s="57"/>
      <c r="G233" s="57">
        <v>357000</v>
      </c>
      <c r="H233" s="57">
        <v>357000</v>
      </c>
    </row>
    <row r="234" spans="2:8" ht="15">
      <c r="B234"/>
      <c r="C234" s="62" t="s">
        <v>231</v>
      </c>
      <c r="D234"/>
      <c r="E234" s="57"/>
      <c r="F234" s="57"/>
      <c r="G234" s="57">
        <v>357000</v>
      </c>
      <c r="H234" s="57">
        <v>357000</v>
      </c>
    </row>
    <row r="235" spans="2:8" ht="15">
      <c r="B235"/>
      <c r="C235"/>
      <c r="D235" s="40" t="s">
        <v>263</v>
      </c>
      <c r="E235" s="57"/>
      <c r="F235" s="57"/>
      <c r="G235" s="57">
        <v>357000</v>
      </c>
      <c r="H235" s="57">
        <v>357000</v>
      </c>
    </row>
    <row r="236" spans="2:8" ht="15">
      <c r="B236" s="40" t="s">
        <v>301</v>
      </c>
      <c r="C236"/>
      <c r="D236"/>
      <c r="E236" s="57">
        <v>1345489.4690281658</v>
      </c>
      <c r="F236" s="57">
        <v>26893</v>
      </c>
      <c r="G236" s="57">
        <v>1520647</v>
      </c>
      <c r="H236" s="57">
        <v>2893029.4690281656</v>
      </c>
    </row>
    <row r="237" spans="2:8" ht="15">
      <c r="B237" s="40" t="s">
        <v>148</v>
      </c>
      <c r="C237"/>
      <c r="D237"/>
      <c r="E237" s="57"/>
      <c r="F237" s="57"/>
      <c r="G237" s="57"/>
      <c r="H237" s="57"/>
    </row>
    <row r="238" spans="2:8" ht="15">
      <c r="B238"/>
      <c r="C238" s="40" t="s">
        <v>203</v>
      </c>
      <c r="D238"/>
      <c r="E238" s="57">
        <v>591314.808</v>
      </c>
      <c r="F238" s="57"/>
      <c r="G238" s="57"/>
      <c r="H238" s="57">
        <v>591314.808</v>
      </c>
    </row>
    <row r="239" spans="2:8" ht="15">
      <c r="B239"/>
      <c r="C239" s="62" t="s">
        <v>47</v>
      </c>
      <c r="D239"/>
      <c r="E239" s="57">
        <v>591314.808</v>
      </c>
      <c r="F239" s="57"/>
      <c r="G239" s="57"/>
      <c r="H239" s="57">
        <v>591314.808</v>
      </c>
    </row>
    <row r="240" spans="2:8" ht="15">
      <c r="B240"/>
      <c r="C240"/>
      <c r="D240" s="40" t="s">
        <v>75</v>
      </c>
      <c r="E240" s="57">
        <v>591314.808</v>
      </c>
      <c r="F240" s="57"/>
      <c r="G240" s="57"/>
      <c r="H240" s="57">
        <v>591314.808</v>
      </c>
    </row>
    <row r="241" spans="2:8" ht="15">
      <c r="B241"/>
      <c r="C241" s="40" t="s">
        <v>196</v>
      </c>
      <c r="D241"/>
      <c r="E241" s="57">
        <v>508400</v>
      </c>
      <c r="F241" s="57"/>
      <c r="G241" s="57"/>
      <c r="H241" s="57">
        <v>508400</v>
      </c>
    </row>
    <row r="242" spans="2:8" ht="15">
      <c r="B242"/>
      <c r="C242" s="62" t="s">
        <v>47</v>
      </c>
      <c r="D242"/>
      <c r="E242" s="57">
        <v>508400</v>
      </c>
      <c r="F242" s="57"/>
      <c r="G242" s="57"/>
      <c r="H242" s="57">
        <v>508400</v>
      </c>
    </row>
    <row r="243" spans="2:8" ht="15">
      <c r="B243"/>
      <c r="C243"/>
      <c r="D243" s="40" t="s">
        <v>75</v>
      </c>
      <c r="E243" s="57">
        <v>508400</v>
      </c>
      <c r="F243" s="57"/>
      <c r="G243" s="57"/>
      <c r="H243" s="57">
        <v>508400</v>
      </c>
    </row>
    <row r="244" spans="2:8" ht="15">
      <c r="B244"/>
      <c r="C244" s="40" t="s">
        <v>199</v>
      </c>
      <c r="D244"/>
      <c r="E244" s="57">
        <v>508400</v>
      </c>
      <c r="F244" s="57"/>
      <c r="G244" s="57"/>
      <c r="H244" s="57">
        <v>508400</v>
      </c>
    </row>
    <row r="245" spans="2:8" ht="15">
      <c r="B245"/>
      <c r="C245" s="62" t="s">
        <v>47</v>
      </c>
      <c r="D245"/>
      <c r="E245" s="57">
        <v>508400</v>
      </c>
      <c r="F245" s="57"/>
      <c r="G245" s="57"/>
      <c r="H245" s="57">
        <v>508400</v>
      </c>
    </row>
    <row r="246" spans="2:8" ht="15">
      <c r="B246"/>
      <c r="C246"/>
      <c r="D246" s="40" t="s">
        <v>75</v>
      </c>
      <c r="E246" s="57">
        <v>508400</v>
      </c>
      <c r="F246" s="57"/>
      <c r="G246" s="57"/>
      <c r="H246" s="57">
        <v>508400</v>
      </c>
    </row>
    <row r="247" spans="2:8" ht="15">
      <c r="B247"/>
      <c r="C247" s="40" t="s">
        <v>197</v>
      </c>
      <c r="D247"/>
      <c r="E247" s="57">
        <v>508400</v>
      </c>
      <c r="F247" s="57"/>
      <c r="G247" s="57"/>
      <c r="H247" s="57">
        <v>508400</v>
      </c>
    </row>
    <row r="248" spans="2:8" ht="15">
      <c r="B248"/>
      <c r="C248" s="62" t="s">
        <v>47</v>
      </c>
      <c r="D248"/>
      <c r="E248" s="57">
        <v>508400</v>
      </c>
      <c r="F248" s="57"/>
      <c r="G248" s="57"/>
      <c r="H248" s="57">
        <v>508400</v>
      </c>
    </row>
    <row r="249" spans="2:8" ht="15">
      <c r="B249"/>
      <c r="C249"/>
      <c r="D249" s="40" t="s">
        <v>75</v>
      </c>
      <c r="E249" s="57">
        <v>508400</v>
      </c>
      <c r="F249" s="57"/>
      <c r="G249" s="57"/>
      <c r="H249" s="57">
        <v>508400</v>
      </c>
    </row>
    <row r="250" spans="2:8" ht="15">
      <c r="B250"/>
      <c r="C250" s="40" t="s">
        <v>200</v>
      </c>
      <c r="D250"/>
      <c r="E250" s="57">
        <v>508400</v>
      </c>
      <c r="F250" s="57"/>
      <c r="G250" s="57"/>
      <c r="H250" s="57">
        <v>508400</v>
      </c>
    </row>
    <row r="251" spans="2:8" ht="15">
      <c r="B251"/>
      <c r="C251" s="62" t="s">
        <v>47</v>
      </c>
      <c r="D251"/>
      <c r="E251" s="57">
        <v>508400</v>
      </c>
      <c r="F251" s="57"/>
      <c r="G251" s="57"/>
      <c r="H251" s="57">
        <v>508400</v>
      </c>
    </row>
    <row r="252" spans="2:8" ht="15">
      <c r="B252"/>
      <c r="C252"/>
      <c r="D252" s="40" t="s">
        <v>75</v>
      </c>
      <c r="E252" s="57">
        <v>508400</v>
      </c>
      <c r="F252" s="57"/>
      <c r="G252" s="57"/>
      <c r="H252" s="57">
        <v>508400</v>
      </c>
    </row>
    <row r="253" spans="2:8" ht="15">
      <c r="B253" s="40" t="s">
        <v>302</v>
      </c>
      <c r="C253"/>
      <c r="D253"/>
      <c r="E253" s="57">
        <v>2624914.808</v>
      </c>
      <c r="F253" s="57"/>
      <c r="G253" s="57"/>
      <c r="H253" s="57">
        <v>2624914.808</v>
      </c>
    </row>
    <row r="254" spans="1:8" ht="15">
      <c r="A254" s="40"/>
      <c r="B254"/>
      <c r="C254"/>
      <c r="D254"/>
      <c r="E254" s="57"/>
      <c r="F254" s="57"/>
      <c r="G254" s="57"/>
      <c r="H254" s="57"/>
    </row>
    <row r="255" spans="1:8" ht="15">
      <c r="A255" s="40" t="s">
        <v>114</v>
      </c>
      <c r="B255"/>
      <c r="C255"/>
      <c r="D255"/>
      <c r="E255" s="57">
        <v>1430841.229333729</v>
      </c>
      <c r="F255" s="57"/>
      <c r="G255" s="57">
        <v>2070774</v>
      </c>
      <c r="H255" s="57">
        <v>3501615.229333729</v>
      </c>
    </row>
    <row r="256" spans="2:8" ht="15">
      <c r="B256" s="40" t="s">
        <v>15</v>
      </c>
      <c r="C256"/>
      <c r="D256"/>
      <c r="E256" s="57"/>
      <c r="F256" s="57"/>
      <c r="G256" s="57"/>
      <c r="H256" s="57"/>
    </row>
    <row r="257" spans="2:8" ht="15">
      <c r="B257"/>
      <c r="C257" s="40" t="s">
        <v>272</v>
      </c>
      <c r="D257"/>
      <c r="E257" s="57"/>
      <c r="F257" s="57"/>
      <c r="G257" s="57">
        <v>1713774</v>
      </c>
      <c r="H257" s="57">
        <v>1713774</v>
      </c>
    </row>
    <row r="258" spans="2:8" ht="15">
      <c r="B258"/>
      <c r="C258" s="62" t="s">
        <v>231</v>
      </c>
      <c r="D258"/>
      <c r="E258" s="57"/>
      <c r="F258" s="57"/>
      <c r="G258" s="57">
        <v>1000600</v>
      </c>
      <c r="H258" s="57">
        <v>1000600</v>
      </c>
    </row>
    <row r="259" spans="2:8" ht="15">
      <c r="B259"/>
      <c r="C259"/>
      <c r="D259" s="40" t="s">
        <v>292</v>
      </c>
      <c r="E259" s="57"/>
      <c r="F259" s="57"/>
      <c r="G259" s="57">
        <v>1000600</v>
      </c>
      <c r="H259" s="57">
        <v>1000600</v>
      </c>
    </row>
    <row r="260" spans="2:8" ht="15">
      <c r="B260"/>
      <c r="C260" s="62" t="s">
        <v>264</v>
      </c>
      <c r="D260"/>
      <c r="E260" s="57"/>
      <c r="F260" s="57"/>
      <c r="G260" s="57">
        <v>713174</v>
      </c>
      <c r="H260" s="57">
        <v>713174</v>
      </c>
    </row>
    <row r="261" spans="2:8" ht="15">
      <c r="B261"/>
      <c r="C261"/>
      <c r="D261" s="40" t="s">
        <v>270</v>
      </c>
      <c r="E261" s="57"/>
      <c r="F261" s="57"/>
      <c r="G261" s="57">
        <v>496789</v>
      </c>
      <c r="H261" s="57">
        <v>496789</v>
      </c>
    </row>
    <row r="262" spans="2:8" ht="15">
      <c r="B262"/>
      <c r="C262"/>
      <c r="D262" s="40" t="s">
        <v>276</v>
      </c>
      <c r="E262" s="57"/>
      <c r="F262" s="57"/>
      <c r="G262" s="57">
        <v>216385</v>
      </c>
      <c r="H262" s="57">
        <v>216385</v>
      </c>
    </row>
    <row r="263" spans="2:8" ht="15">
      <c r="B263"/>
      <c r="C263" s="40" t="s">
        <v>112</v>
      </c>
      <c r="D263"/>
      <c r="E263" s="57">
        <v>612024.017333729</v>
      </c>
      <c r="F263" s="57"/>
      <c r="G263" s="57"/>
      <c r="H263" s="57">
        <v>612024.017333729</v>
      </c>
    </row>
    <row r="264" spans="2:8" ht="15">
      <c r="B264"/>
      <c r="C264" s="62" t="s">
        <v>47</v>
      </c>
      <c r="D264"/>
      <c r="E264" s="57">
        <v>612024.017333729</v>
      </c>
      <c r="F264" s="57"/>
      <c r="G264" s="57"/>
      <c r="H264" s="57">
        <v>612024.017333729</v>
      </c>
    </row>
    <row r="265" spans="2:8" ht="15">
      <c r="B265"/>
      <c r="C265"/>
      <c r="D265" s="40" t="s">
        <v>75</v>
      </c>
      <c r="E265" s="57">
        <v>612024.017333729</v>
      </c>
      <c r="F265" s="57"/>
      <c r="G265" s="57"/>
      <c r="H265" s="57">
        <v>612024.017333729</v>
      </c>
    </row>
    <row r="266" spans="2:8" ht="15">
      <c r="B266"/>
      <c r="C266" s="40" t="s">
        <v>29</v>
      </c>
      <c r="D266"/>
      <c r="E266" s="57"/>
      <c r="F266" s="57"/>
      <c r="G266" s="57">
        <v>357000</v>
      </c>
      <c r="H266" s="57">
        <v>357000</v>
      </c>
    </row>
    <row r="267" spans="2:8" ht="15">
      <c r="B267"/>
      <c r="C267" s="62" t="s">
        <v>231</v>
      </c>
      <c r="D267"/>
      <c r="E267" s="57"/>
      <c r="F267" s="57"/>
      <c r="G267" s="57">
        <v>357000</v>
      </c>
      <c r="H267" s="57">
        <v>357000</v>
      </c>
    </row>
    <row r="268" spans="2:8" ht="15">
      <c r="B268"/>
      <c r="C268"/>
      <c r="D268" s="40" t="s">
        <v>260</v>
      </c>
      <c r="E268" s="57"/>
      <c r="F268" s="57"/>
      <c r="G268" s="57">
        <v>357000</v>
      </c>
      <c r="H268" s="57">
        <v>357000</v>
      </c>
    </row>
    <row r="269" spans="2:8" ht="15">
      <c r="B269" s="40" t="s">
        <v>301</v>
      </c>
      <c r="C269"/>
      <c r="D269"/>
      <c r="E269" s="57">
        <v>612024.017333729</v>
      </c>
      <c r="F269" s="57"/>
      <c r="G269" s="57">
        <v>2070774</v>
      </c>
      <c r="H269" s="57">
        <v>2682798.017333729</v>
      </c>
    </row>
    <row r="270" spans="2:8" ht="15">
      <c r="B270" s="40" t="s">
        <v>148</v>
      </c>
      <c r="C270"/>
      <c r="D270"/>
      <c r="E270" s="57"/>
      <c r="F270" s="57"/>
      <c r="G270" s="57"/>
      <c r="H270" s="57"/>
    </row>
    <row r="271" spans="2:8" ht="15">
      <c r="B271"/>
      <c r="C271" s="40" t="s">
        <v>203</v>
      </c>
      <c r="D271"/>
      <c r="E271" s="57">
        <v>310417.212</v>
      </c>
      <c r="F271" s="57"/>
      <c r="G271" s="57"/>
      <c r="H271" s="57">
        <v>310417.212</v>
      </c>
    </row>
    <row r="272" spans="2:8" ht="15">
      <c r="B272"/>
      <c r="C272" s="62" t="s">
        <v>47</v>
      </c>
      <c r="D272"/>
      <c r="E272" s="57">
        <v>310417.212</v>
      </c>
      <c r="F272" s="57"/>
      <c r="G272" s="57"/>
      <c r="H272" s="57">
        <v>310417.212</v>
      </c>
    </row>
    <row r="273" spans="2:8" ht="15">
      <c r="B273"/>
      <c r="C273"/>
      <c r="D273" s="40" t="s">
        <v>75</v>
      </c>
      <c r="E273" s="57">
        <v>310417.212</v>
      </c>
      <c r="F273" s="57"/>
      <c r="G273" s="57"/>
      <c r="H273" s="57">
        <v>310417.212</v>
      </c>
    </row>
    <row r="274" spans="2:8" ht="15">
      <c r="B274"/>
      <c r="C274" s="40" t="s">
        <v>185</v>
      </c>
      <c r="D274"/>
      <c r="E274" s="57">
        <v>508400</v>
      </c>
      <c r="F274" s="57"/>
      <c r="G274" s="57"/>
      <c r="H274" s="57">
        <v>508400</v>
      </c>
    </row>
    <row r="275" spans="2:8" ht="15">
      <c r="B275"/>
      <c r="C275" s="62" t="s">
        <v>47</v>
      </c>
      <c r="D275"/>
      <c r="E275" s="57">
        <v>508400</v>
      </c>
      <c r="F275" s="57"/>
      <c r="G275" s="57"/>
      <c r="H275" s="57">
        <v>508400</v>
      </c>
    </row>
    <row r="276" spans="2:8" ht="15">
      <c r="B276"/>
      <c r="C276"/>
      <c r="D276" s="40" t="s">
        <v>75</v>
      </c>
      <c r="E276" s="57">
        <v>508400</v>
      </c>
      <c r="F276" s="57"/>
      <c r="G276" s="57"/>
      <c r="H276" s="57">
        <v>508400</v>
      </c>
    </row>
    <row r="277" spans="2:8" ht="15">
      <c r="B277" s="40" t="s">
        <v>302</v>
      </c>
      <c r="C277"/>
      <c r="D277"/>
      <c r="E277" s="57">
        <v>818817.212</v>
      </c>
      <c r="F277" s="57"/>
      <c r="G277" s="57"/>
      <c r="H277" s="57">
        <v>818817.212</v>
      </c>
    </row>
    <row r="278" spans="1:8" ht="15">
      <c r="A278" s="40"/>
      <c r="B278"/>
      <c r="C278"/>
      <c r="D278"/>
      <c r="E278" s="57"/>
      <c r="F278" s="57"/>
      <c r="G278" s="57"/>
      <c r="H278" s="57"/>
    </row>
    <row r="279" spans="1:8" ht="15">
      <c r="A279" s="40" t="s">
        <v>131</v>
      </c>
      <c r="B279"/>
      <c r="C279"/>
      <c r="D279"/>
      <c r="E279" s="57">
        <v>1334874.6897126688</v>
      </c>
      <c r="F279" s="57"/>
      <c r="G279" s="57">
        <v>1877195</v>
      </c>
      <c r="H279" s="57">
        <v>3212069.689712669</v>
      </c>
    </row>
    <row r="280" spans="2:8" ht="15">
      <c r="B280" s="40" t="s">
        <v>15</v>
      </c>
      <c r="C280"/>
      <c r="D280"/>
      <c r="E280" s="57"/>
      <c r="F280" s="57"/>
      <c r="G280" s="57"/>
      <c r="H280" s="57"/>
    </row>
    <row r="281" spans="2:8" ht="15">
      <c r="B281"/>
      <c r="C281" s="40" t="s">
        <v>147</v>
      </c>
      <c r="D281"/>
      <c r="E281" s="57">
        <v>204977</v>
      </c>
      <c r="F281" s="57"/>
      <c r="G281" s="57"/>
      <c r="H281" s="57">
        <v>204977</v>
      </c>
    </row>
    <row r="282" spans="2:8" ht="15">
      <c r="B282"/>
      <c r="C282" s="62" t="s">
        <v>47</v>
      </c>
      <c r="D282"/>
      <c r="E282" s="57">
        <v>204977</v>
      </c>
      <c r="F282" s="57"/>
      <c r="G282" s="57"/>
      <c r="H282" s="57">
        <v>204977</v>
      </c>
    </row>
    <row r="283" spans="2:8" ht="15">
      <c r="B283"/>
      <c r="C283"/>
      <c r="D283" s="40" t="s">
        <v>75</v>
      </c>
      <c r="E283" s="57">
        <v>204977</v>
      </c>
      <c r="F283" s="57"/>
      <c r="G283" s="57"/>
      <c r="H283" s="57">
        <v>204977</v>
      </c>
    </row>
    <row r="284" spans="2:8" ht="15">
      <c r="B284"/>
      <c r="C284" s="40" t="s">
        <v>269</v>
      </c>
      <c r="D284"/>
      <c r="E284" s="57"/>
      <c r="F284" s="57"/>
      <c r="G284" s="57">
        <v>1251462</v>
      </c>
      <c r="H284" s="57">
        <v>1251462</v>
      </c>
    </row>
    <row r="285" spans="2:8" ht="15">
      <c r="B285"/>
      <c r="C285" s="62" t="s">
        <v>231</v>
      </c>
      <c r="D285"/>
      <c r="E285" s="57"/>
      <c r="F285" s="57"/>
      <c r="G285" s="57">
        <v>1251462</v>
      </c>
      <c r="H285" s="57">
        <v>1251462</v>
      </c>
    </row>
    <row r="286" spans="2:8" ht="15">
      <c r="B286"/>
      <c r="C286"/>
      <c r="D286" s="40" t="s">
        <v>292</v>
      </c>
      <c r="E286" s="57"/>
      <c r="F286" s="57"/>
      <c r="G286" s="57">
        <v>1251462</v>
      </c>
      <c r="H286" s="57">
        <v>1251462</v>
      </c>
    </row>
    <row r="287" spans="2:8" ht="15">
      <c r="B287"/>
      <c r="C287" s="40" t="s">
        <v>129</v>
      </c>
      <c r="D287"/>
      <c r="E287" s="57">
        <v>621497.6897126689</v>
      </c>
      <c r="F287" s="57"/>
      <c r="G287" s="57">
        <v>625733</v>
      </c>
      <c r="H287" s="57">
        <v>1247230.6897126688</v>
      </c>
    </row>
    <row r="288" spans="2:8" ht="15">
      <c r="B288"/>
      <c r="C288" s="62" t="s">
        <v>47</v>
      </c>
      <c r="D288"/>
      <c r="E288" s="57">
        <v>621497.6897126689</v>
      </c>
      <c r="F288" s="57"/>
      <c r="G288" s="57"/>
      <c r="H288" s="57">
        <v>621497.6897126689</v>
      </c>
    </row>
    <row r="289" spans="2:8" ht="15">
      <c r="B289"/>
      <c r="C289"/>
      <c r="D289" s="40" t="s">
        <v>75</v>
      </c>
      <c r="E289" s="57">
        <v>621497.6897126689</v>
      </c>
      <c r="F289" s="57"/>
      <c r="G289" s="57"/>
      <c r="H289" s="57">
        <v>621497.6897126689</v>
      </c>
    </row>
    <row r="290" spans="2:8" ht="15">
      <c r="B290"/>
      <c r="C290" s="62" t="s">
        <v>264</v>
      </c>
      <c r="D290"/>
      <c r="E290" s="57"/>
      <c r="F290" s="57"/>
      <c r="G290" s="57">
        <v>625733</v>
      </c>
      <c r="H290" s="57">
        <v>625733</v>
      </c>
    </row>
    <row r="291" spans="2:8" ht="15">
      <c r="B291"/>
      <c r="C291"/>
      <c r="D291" s="40" t="s">
        <v>267</v>
      </c>
      <c r="E291" s="57"/>
      <c r="F291" s="57"/>
      <c r="G291" s="57">
        <v>625733</v>
      </c>
      <c r="H291" s="57">
        <v>625733</v>
      </c>
    </row>
    <row r="292" spans="2:8" ht="15">
      <c r="B292" s="40" t="s">
        <v>301</v>
      </c>
      <c r="C292"/>
      <c r="D292"/>
      <c r="E292" s="57">
        <v>826474.6897126689</v>
      </c>
      <c r="F292" s="57"/>
      <c r="G292" s="57">
        <v>1877195</v>
      </c>
      <c r="H292" s="57">
        <v>2703669.689712669</v>
      </c>
    </row>
    <row r="293" spans="2:8" ht="15">
      <c r="B293" s="40" t="s">
        <v>148</v>
      </c>
      <c r="C293"/>
      <c r="D293"/>
      <c r="E293" s="57"/>
      <c r="F293" s="57"/>
      <c r="G293" s="57"/>
      <c r="H293" s="57"/>
    </row>
    <row r="294" spans="2:8" ht="15">
      <c r="B294"/>
      <c r="C294" s="40" t="s">
        <v>201</v>
      </c>
      <c r="D294"/>
      <c r="E294" s="57">
        <v>508400</v>
      </c>
      <c r="F294" s="57"/>
      <c r="G294" s="57"/>
      <c r="H294" s="57">
        <v>508400</v>
      </c>
    </row>
    <row r="295" spans="2:8" ht="15">
      <c r="B295"/>
      <c r="C295" s="62" t="s">
        <v>47</v>
      </c>
      <c r="D295"/>
      <c r="E295" s="57">
        <v>508400</v>
      </c>
      <c r="F295" s="57"/>
      <c r="G295" s="57"/>
      <c r="H295" s="57">
        <v>508400</v>
      </c>
    </row>
    <row r="296" spans="2:8" ht="15">
      <c r="B296"/>
      <c r="C296"/>
      <c r="D296" s="40" t="s">
        <v>75</v>
      </c>
      <c r="E296" s="57">
        <v>508400</v>
      </c>
      <c r="F296" s="57"/>
      <c r="G296" s="57"/>
      <c r="H296" s="57">
        <v>508400</v>
      </c>
    </row>
    <row r="297" spans="2:8" ht="15">
      <c r="B297" s="40" t="s">
        <v>302</v>
      </c>
      <c r="C297"/>
      <c r="D297"/>
      <c r="E297" s="57">
        <v>508400</v>
      </c>
      <c r="F297" s="57"/>
      <c r="G297" s="57"/>
      <c r="H297" s="57">
        <v>508400</v>
      </c>
    </row>
    <row r="298" spans="1:8" ht="15">
      <c r="A298" s="40"/>
      <c r="B298"/>
      <c r="C298"/>
      <c r="D298"/>
      <c r="E298" s="57"/>
      <c r="F298" s="57"/>
      <c r="G298" s="57"/>
      <c r="H298" s="57"/>
    </row>
    <row r="299" spans="1:8" ht="15">
      <c r="A299" s="40" t="s">
        <v>119</v>
      </c>
      <c r="B299"/>
      <c r="C299"/>
      <c r="D299"/>
      <c r="E299" s="57">
        <v>3374710.1967065106</v>
      </c>
      <c r="F299" s="57"/>
      <c r="G299" s="57">
        <v>2184789</v>
      </c>
      <c r="H299" s="57">
        <v>5559499.196706511</v>
      </c>
    </row>
    <row r="300" spans="2:8" ht="15">
      <c r="B300" s="40" t="s">
        <v>15</v>
      </c>
      <c r="C300"/>
      <c r="D300"/>
      <c r="E300" s="57"/>
      <c r="F300" s="57"/>
      <c r="G300" s="57"/>
      <c r="H300" s="57"/>
    </row>
    <row r="301" spans="2:8" ht="15">
      <c r="B301"/>
      <c r="C301" s="40" t="s">
        <v>120</v>
      </c>
      <c r="D301"/>
      <c r="E301" s="57">
        <v>619267.3408342189</v>
      </c>
      <c r="F301" s="57"/>
      <c r="G301" s="57"/>
      <c r="H301" s="57">
        <v>619267.3408342189</v>
      </c>
    </row>
    <row r="302" spans="2:8" ht="15">
      <c r="B302"/>
      <c r="C302" s="62" t="s">
        <v>47</v>
      </c>
      <c r="D302"/>
      <c r="E302" s="57">
        <v>619267.3408342189</v>
      </c>
      <c r="F302" s="57"/>
      <c r="G302" s="57"/>
      <c r="H302" s="57">
        <v>619267.3408342189</v>
      </c>
    </row>
    <row r="303" spans="2:8" ht="15">
      <c r="B303"/>
      <c r="C303"/>
      <c r="D303" s="40" t="s">
        <v>75</v>
      </c>
      <c r="E303" s="57">
        <v>619267.3408342189</v>
      </c>
      <c r="F303" s="57"/>
      <c r="G303" s="57"/>
      <c r="H303" s="57">
        <v>619267.3408342189</v>
      </c>
    </row>
    <row r="304" spans="2:8" ht="15">
      <c r="B304"/>
      <c r="C304" s="40" t="s">
        <v>235</v>
      </c>
      <c r="D304"/>
      <c r="E304" s="57"/>
      <c r="F304" s="57"/>
      <c r="G304" s="57">
        <v>387601</v>
      </c>
      <c r="H304" s="57">
        <v>387601</v>
      </c>
    </row>
    <row r="305" spans="2:8" ht="15">
      <c r="B305"/>
      <c r="C305" s="62" t="s">
        <v>231</v>
      </c>
      <c r="D305"/>
      <c r="E305" s="57"/>
      <c r="F305" s="57"/>
      <c r="G305" s="57">
        <v>387601</v>
      </c>
      <c r="H305" s="57">
        <v>387601</v>
      </c>
    </row>
    <row r="306" spans="2:8" ht="15">
      <c r="B306"/>
      <c r="C306"/>
      <c r="D306" s="40" t="s">
        <v>236</v>
      </c>
      <c r="E306" s="57"/>
      <c r="F306" s="57"/>
      <c r="G306" s="57">
        <v>387601</v>
      </c>
      <c r="H306" s="57">
        <v>387601</v>
      </c>
    </row>
    <row r="307" spans="2:8" ht="15">
      <c r="B307"/>
      <c r="C307" s="40" t="s">
        <v>289</v>
      </c>
      <c r="D307"/>
      <c r="E307" s="57"/>
      <c r="F307" s="57"/>
      <c r="G307" s="57">
        <v>1440188</v>
      </c>
      <c r="H307" s="57">
        <v>1440188</v>
      </c>
    </row>
    <row r="308" spans="2:8" ht="15">
      <c r="B308"/>
      <c r="C308" s="62" t="s">
        <v>231</v>
      </c>
      <c r="D308"/>
      <c r="E308" s="57"/>
      <c r="F308" s="57"/>
      <c r="G308" s="57">
        <v>1440188</v>
      </c>
      <c r="H308" s="57">
        <v>1440188</v>
      </c>
    </row>
    <row r="309" spans="2:8" ht="15">
      <c r="B309"/>
      <c r="C309"/>
      <c r="D309" s="40" t="s">
        <v>292</v>
      </c>
      <c r="E309" s="57"/>
      <c r="F309" s="57"/>
      <c r="G309" s="57">
        <v>1440188</v>
      </c>
      <c r="H309" s="57">
        <v>1440188</v>
      </c>
    </row>
    <row r="310" spans="2:8" ht="15">
      <c r="B310"/>
      <c r="C310" s="40" t="s">
        <v>117</v>
      </c>
      <c r="D310"/>
      <c r="E310" s="57">
        <v>721842.8558722918</v>
      </c>
      <c r="F310" s="57"/>
      <c r="G310" s="57"/>
      <c r="H310" s="57">
        <v>721842.8558722918</v>
      </c>
    </row>
    <row r="311" spans="2:8" ht="15">
      <c r="B311"/>
      <c r="C311" s="62" t="s">
        <v>47</v>
      </c>
      <c r="D311"/>
      <c r="E311" s="57">
        <v>721842.8558722918</v>
      </c>
      <c r="F311" s="57"/>
      <c r="G311" s="57"/>
      <c r="H311" s="57">
        <v>721842.8558722918</v>
      </c>
    </row>
    <row r="312" spans="2:8" ht="15">
      <c r="B312"/>
      <c r="C312"/>
      <c r="D312" s="40" t="s">
        <v>75</v>
      </c>
      <c r="E312" s="57">
        <v>721842.8558722918</v>
      </c>
      <c r="F312" s="57"/>
      <c r="G312" s="57"/>
      <c r="H312" s="57">
        <v>721842.8558722918</v>
      </c>
    </row>
    <row r="313" spans="2:8" ht="15">
      <c r="B313"/>
      <c r="C313" s="40" t="s">
        <v>29</v>
      </c>
      <c r="D313"/>
      <c r="E313" s="57"/>
      <c r="F313" s="57"/>
      <c r="G313" s="57">
        <v>357000</v>
      </c>
      <c r="H313" s="57">
        <v>357000</v>
      </c>
    </row>
    <row r="314" spans="2:8" ht="15">
      <c r="B314"/>
      <c r="C314" s="62" t="s">
        <v>231</v>
      </c>
      <c r="D314"/>
      <c r="E314" s="57"/>
      <c r="F314" s="57"/>
      <c r="G314" s="57">
        <v>357000</v>
      </c>
      <c r="H314" s="57">
        <v>357000</v>
      </c>
    </row>
    <row r="315" spans="2:8" ht="15">
      <c r="B315"/>
      <c r="C315"/>
      <c r="D315" s="40" t="s">
        <v>261</v>
      </c>
      <c r="E315" s="57"/>
      <c r="F315" s="57"/>
      <c r="G315" s="57">
        <v>357000</v>
      </c>
      <c r="H315" s="57">
        <v>357000</v>
      </c>
    </row>
    <row r="316" spans="2:8" ht="15">
      <c r="B316" s="40" t="s">
        <v>301</v>
      </c>
      <c r="C316"/>
      <c r="D316"/>
      <c r="E316" s="57">
        <v>1341110.1967065106</v>
      </c>
      <c r="F316" s="57"/>
      <c r="G316" s="57">
        <v>2184789</v>
      </c>
      <c r="H316" s="57">
        <v>3525899.196706511</v>
      </c>
    </row>
    <row r="317" spans="2:8" ht="15">
      <c r="B317" s="40" t="s">
        <v>148</v>
      </c>
      <c r="C317"/>
      <c r="D317"/>
      <c r="E317" s="57"/>
      <c r="F317" s="57"/>
      <c r="G317" s="57"/>
      <c r="H317" s="57"/>
    </row>
    <row r="318" spans="2:8" ht="15">
      <c r="B318"/>
      <c r="C318" s="40" t="s">
        <v>192</v>
      </c>
      <c r="D318"/>
      <c r="E318" s="57">
        <v>508400</v>
      </c>
      <c r="F318" s="57"/>
      <c r="G318" s="57"/>
      <c r="H318" s="57">
        <v>508400</v>
      </c>
    </row>
    <row r="319" spans="2:8" ht="15">
      <c r="B319"/>
      <c r="C319" s="62" t="s">
        <v>47</v>
      </c>
      <c r="D319"/>
      <c r="E319" s="57">
        <v>508400</v>
      </c>
      <c r="F319" s="57"/>
      <c r="G319" s="57"/>
      <c r="H319" s="57">
        <v>508400</v>
      </c>
    </row>
    <row r="320" spans="2:8" ht="15">
      <c r="B320"/>
      <c r="C320"/>
      <c r="D320" s="40" t="s">
        <v>75</v>
      </c>
      <c r="E320" s="57">
        <v>508400</v>
      </c>
      <c r="F320" s="57"/>
      <c r="G320" s="57"/>
      <c r="H320" s="57">
        <v>508400</v>
      </c>
    </row>
    <row r="321" spans="2:8" ht="15">
      <c r="B321"/>
      <c r="C321" s="40" t="s">
        <v>184</v>
      </c>
      <c r="D321"/>
      <c r="E321" s="57">
        <v>508400</v>
      </c>
      <c r="F321" s="57"/>
      <c r="G321" s="57"/>
      <c r="H321" s="57">
        <v>508400</v>
      </c>
    </row>
    <row r="322" spans="2:8" ht="15">
      <c r="B322"/>
      <c r="C322" s="62" t="s">
        <v>47</v>
      </c>
      <c r="D322"/>
      <c r="E322" s="57">
        <v>508400</v>
      </c>
      <c r="F322" s="57"/>
      <c r="G322" s="57"/>
      <c r="H322" s="57">
        <v>508400</v>
      </c>
    </row>
    <row r="323" spans="2:8" ht="15">
      <c r="B323"/>
      <c r="C323"/>
      <c r="D323" s="40" t="s">
        <v>75</v>
      </c>
      <c r="E323" s="57">
        <v>508400</v>
      </c>
      <c r="F323" s="57"/>
      <c r="G323" s="57"/>
      <c r="H323" s="57">
        <v>508400</v>
      </c>
    </row>
    <row r="324" spans="2:8" ht="15">
      <c r="B324"/>
      <c r="C324" s="40" t="s">
        <v>182</v>
      </c>
      <c r="D324"/>
      <c r="E324" s="57">
        <v>508400</v>
      </c>
      <c r="F324" s="57"/>
      <c r="G324" s="57"/>
      <c r="H324" s="57">
        <v>508400</v>
      </c>
    </row>
    <row r="325" spans="2:8" ht="15">
      <c r="B325"/>
      <c r="C325" s="62" t="s">
        <v>47</v>
      </c>
      <c r="D325"/>
      <c r="E325" s="57">
        <v>508400</v>
      </c>
      <c r="F325" s="57"/>
      <c r="G325" s="57"/>
      <c r="H325" s="57">
        <v>508400</v>
      </c>
    </row>
    <row r="326" spans="2:8" ht="15">
      <c r="B326"/>
      <c r="C326"/>
      <c r="D326" s="40" t="s">
        <v>75</v>
      </c>
      <c r="E326" s="57">
        <v>508400</v>
      </c>
      <c r="F326" s="57"/>
      <c r="G326" s="57"/>
      <c r="H326" s="57">
        <v>508400</v>
      </c>
    </row>
    <row r="327" spans="2:8" ht="15">
      <c r="B327"/>
      <c r="C327" s="40" t="s">
        <v>193</v>
      </c>
      <c r="D327"/>
      <c r="E327" s="57">
        <v>508400</v>
      </c>
      <c r="F327" s="57"/>
      <c r="G327" s="57"/>
      <c r="H327" s="57">
        <v>508400</v>
      </c>
    </row>
    <row r="328" spans="2:8" ht="15">
      <c r="B328"/>
      <c r="C328" s="62" t="s">
        <v>47</v>
      </c>
      <c r="D328"/>
      <c r="E328" s="57">
        <v>508400</v>
      </c>
      <c r="F328" s="57"/>
      <c r="G328" s="57"/>
      <c r="H328" s="57">
        <v>508400</v>
      </c>
    </row>
    <row r="329" spans="2:8" ht="15">
      <c r="B329"/>
      <c r="C329"/>
      <c r="D329" s="40" t="s">
        <v>75</v>
      </c>
      <c r="E329" s="57">
        <v>508400</v>
      </c>
      <c r="F329" s="57"/>
      <c r="G329" s="57"/>
      <c r="H329" s="57">
        <v>508400</v>
      </c>
    </row>
    <row r="330" spans="2:8" ht="15">
      <c r="B330" s="40" t="s">
        <v>302</v>
      </c>
      <c r="C330"/>
      <c r="D330"/>
      <c r="E330" s="57">
        <v>2033600</v>
      </c>
      <c r="F330" s="57"/>
      <c r="G330" s="57"/>
      <c r="H330" s="57">
        <v>2033600</v>
      </c>
    </row>
    <row r="331" spans="1:8" ht="15">
      <c r="A331" s="40"/>
      <c r="B331"/>
      <c r="C331"/>
      <c r="D331"/>
      <c r="E331" s="57"/>
      <c r="F331" s="57"/>
      <c r="G331" s="57"/>
      <c r="H331" s="57"/>
    </row>
    <row r="332" spans="1:8" ht="15">
      <c r="A332" s="40" t="s">
        <v>106</v>
      </c>
      <c r="B332"/>
      <c r="C332"/>
      <c r="D332"/>
      <c r="E332" s="57">
        <v>2713491.907391757</v>
      </c>
      <c r="F332" s="57"/>
      <c r="G332" s="57">
        <v>1134653</v>
      </c>
      <c r="H332" s="57">
        <v>3848144.907391757</v>
      </c>
    </row>
    <row r="333" spans="2:8" ht="15">
      <c r="B333" s="40" t="s">
        <v>15</v>
      </c>
      <c r="C333"/>
      <c r="D333"/>
      <c r="E333" s="57"/>
      <c r="F333" s="57"/>
      <c r="G333" s="57"/>
      <c r="H333" s="57"/>
    </row>
    <row r="334" spans="2:8" ht="15">
      <c r="B334"/>
      <c r="C334" s="40" t="s">
        <v>104</v>
      </c>
      <c r="D334"/>
      <c r="E334" s="57">
        <v>693251.9073923519</v>
      </c>
      <c r="F334" s="57"/>
      <c r="G334" s="57"/>
      <c r="H334" s="57">
        <v>693251.9073923519</v>
      </c>
    </row>
    <row r="335" spans="2:8" ht="15">
      <c r="B335"/>
      <c r="C335" s="62" t="s">
        <v>47</v>
      </c>
      <c r="D335"/>
      <c r="E335" s="57">
        <v>693251.9073923519</v>
      </c>
      <c r="F335" s="57"/>
      <c r="G335" s="57"/>
      <c r="H335" s="57">
        <v>693251.9073923519</v>
      </c>
    </row>
    <row r="336" spans="2:8" ht="15">
      <c r="B336"/>
      <c r="C336"/>
      <c r="D336" s="40" t="s">
        <v>75</v>
      </c>
      <c r="E336" s="57">
        <v>693251.9073923519</v>
      </c>
      <c r="F336" s="57"/>
      <c r="G336" s="57"/>
      <c r="H336" s="57">
        <v>693251.9073923519</v>
      </c>
    </row>
    <row r="337" spans="2:8" ht="15">
      <c r="B337"/>
      <c r="C337" s="40" t="s">
        <v>146</v>
      </c>
      <c r="D337"/>
      <c r="E337" s="57">
        <v>495039.999999405</v>
      </c>
      <c r="F337" s="57"/>
      <c r="G337" s="57"/>
      <c r="H337" s="57">
        <v>495039.999999405</v>
      </c>
    </row>
    <row r="338" spans="2:8" ht="15">
      <c r="B338"/>
      <c r="C338" s="62" t="s">
        <v>47</v>
      </c>
      <c r="D338"/>
      <c r="E338" s="57">
        <v>495039.999999405</v>
      </c>
      <c r="F338" s="57"/>
      <c r="G338" s="57"/>
      <c r="H338" s="57">
        <v>495039.999999405</v>
      </c>
    </row>
    <row r="339" spans="2:8" ht="15">
      <c r="B339"/>
      <c r="C339"/>
      <c r="D339" s="40" t="s">
        <v>75</v>
      </c>
      <c r="E339" s="57">
        <v>495039.999999405</v>
      </c>
      <c r="F339" s="57"/>
      <c r="G339" s="57"/>
      <c r="H339" s="57">
        <v>495039.999999405</v>
      </c>
    </row>
    <row r="340" spans="2:8" ht="15">
      <c r="B340"/>
      <c r="C340" s="40" t="s">
        <v>29</v>
      </c>
      <c r="D340"/>
      <c r="E340" s="57"/>
      <c r="F340" s="57"/>
      <c r="G340" s="57">
        <v>357000</v>
      </c>
      <c r="H340" s="57">
        <v>357000</v>
      </c>
    </row>
    <row r="341" spans="2:8" ht="15">
      <c r="B341"/>
      <c r="C341" s="62" t="s">
        <v>243</v>
      </c>
      <c r="D341"/>
      <c r="E341" s="57"/>
      <c r="F341" s="57"/>
      <c r="G341" s="57">
        <v>357000</v>
      </c>
      <c r="H341" s="57">
        <v>357000</v>
      </c>
    </row>
    <row r="342" spans="2:8" ht="15">
      <c r="B342"/>
      <c r="C342"/>
      <c r="D342" s="40" t="s">
        <v>252</v>
      </c>
      <c r="E342" s="57"/>
      <c r="F342" s="57"/>
      <c r="G342" s="57">
        <v>357000</v>
      </c>
      <c r="H342" s="57">
        <v>357000</v>
      </c>
    </row>
    <row r="343" spans="2:8" ht="15">
      <c r="B343"/>
      <c r="C343" s="40" t="s">
        <v>238</v>
      </c>
      <c r="D343"/>
      <c r="E343" s="57"/>
      <c r="F343" s="57"/>
      <c r="G343" s="57">
        <v>777653</v>
      </c>
      <c r="H343" s="57">
        <v>777653</v>
      </c>
    </row>
    <row r="344" spans="2:8" ht="15">
      <c r="B344"/>
      <c r="C344" s="62" t="s">
        <v>231</v>
      </c>
      <c r="D344"/>
      <c r="E344" s="57"/>
      <c r="F344" s="57"/>
      <c r="G344" s="57">
        <v>777653</v>
      </c>
      <c r="H344" s="57">
        <v>777653</v>
      </c>
    </row>
    <row r="345" spans="2:8" ht="15">
      <c r="B345"/>
      <c r="C345"/>
      <c r="D345" s="40" t="s">
        <v>239</v>
      </c>
      <c r="E345" s="57"/>
      <c r="F345" s="57"/>
      <c r="G345" s="57">
        <v>777653</v>
      </c>
      <c r="H345" s="57">
        <v>777653</v>
      </c>
    </row>
    <row r="346" spans="2:8" ht="15">
      <c r="B346" s="40" t="s">
        <v>301</v>
      </c>
      <c r="C346"/>
      <c r="D346"/>
      <c r="E346" s="57">
        <v>1188291.9073917568</v>
      </c>
      <c r="F346" s="57"/>
      <c r="G346" s="57">
        <v>1134653</v>
      </c>
      <c r="H346" s="57">
        <v>2322944.907391757</v>
      </c>
    </row>
    <row r="347" spans="2:8" ht="15">
      <c r="B347" s="40" t="s">
        <v>148</v>
      </c>
      <c r="C347"/>
      <c r="D347"/>
      <c r="E347" s="57"/>
      <c r="F347" s="57"/>
      <c r="G347" s="57"/>
      <c r="H347" s="57"/>
    </row>
    <row r="348" spans="2:8" ht="15">
      <c r="B348"/>
      <c r="C348" s="40" t="s">
        <v>173</v>
      </c>
      <c r="D348"/>
      <c r="E348" s="57">
        <v>508400</v>
      </c>
      <c r="F348" s="57"/>
      <c r="G348" s="57"/>
      <c r="H348" s="57">
        <v>508400</v>
      </c>
    </row>
    <row r="349" spans="2:8" ht="15">
      <c r="B349"/>
      <c r="C349" s="62" t="s">
        <v>47</v>
      </c>
      <c r="D349"/>
      <c r="E349" s="57">
        <v>508400</v>
      </c>
      <c r="F349" s="57"/>
      <c r="G349" s="57"/>
      <c r="H349" s="57">
        <v>508400</v>
      </c>
    </row>
    <row r="350" spans="2:8" ht="15">
      <c r="B350"/>
      <c r="C350"/>
      <c r="D350" s="40" t="s">
        <v>75</v>
      </c>
      <c r="E350" s="57">
        <v>508400</v>
      </c>
      <c r="F350" s="57"/>
      <c r="G350" s="57"/>
      <c r="H350" s="57">
        <v>508400</v>
      </c>
    </row>
    <row r="351" spans="2:8" ht="15">
      <c r="B351"/>
      <c r="C351" s="40" t="s">
        <v>171</v>
      </c>
      <c r="D351"/>
      <c r="E351" s="57">
        <v>508400</v>
      </c>
      <c r="F351" s="57"/>
      <c r="G351" s="57"/>
      <c r="H351" s="57">
        <v>508400</v>
      </c>
    </row>
    <row r="352" spans="2:8" ht="15">
      <c r="B352"/>
      <c r="C352" s="62" t="s">
        <v>47</v>
      </c>
      <c r="D352"/>
      <c r="E352" s="57">
        <v>508400</v>
      </c>
      <c r="F352" s="57"/>
      <c r="G352" s="57"/>
      <c r="H352" s="57">
        <v>508400</v>
      </c>
    </row>
    <row r="353" spans="2:8" ht="15">
      <c r="B353"/>
      <c r="C353"/>
      <c r="D353" s="40" t="s">
        <v>75</v>
      </c>
      <c r="E353" s="57">
        <v>508400</v>
      </c>
      <c r="F353" s="57"/>
      <c r="G353" s="57"/>
      <c r="H353" s="57">
        <v>508400</v>
      </c>
    </row>
    <row r="354" spans="2:8" ht="15">
      <c r="B354"/>
      <c r="C354" s="40" t="s">
        <v>176</v>
      </c>
      <c r="D354"/>
      <c r="E354" s="57">
        <v>508400</v>
      </c>
      <c r="F354" s="57"/>
      <c r="G354" s="57"/>
      <c r="H354" s="57">
        <v>508400</v>
      </c>
    </row>
    <row r="355" spans="2:8" ht="15">
      <c r="B355"/>
      <c r="C355" s="62" t="s">
        <v>47</v>
      </c>
      <c r="D355"/>
      <c r="E355" s="57">
        <v>508400</v>
      </c>
      <c r="F355" s="57"/>
      <c r="G355" s="57"/>
      <c r="H355" s="57">
        <v>508400</v>
      </c>
    </row>
    <row r="356" spans="2:8" ht="15">
      <c r="B356"/>
      <c r="C356"/>
      <c r="D356" s="40" t="s">
        <v>75</v>
      </c>
      <c r="E356" s="57">
        <v>508400</v>
      </c>
      <c r="F356" s="57"/>
      <c r="G356" s="57"/>
      <c r="H356" s="57">
        <v>508400</v>
      </c>
    </row>
    <row r="357" spans="2:8" ht="15">
      <c r="B357" s="40" t="s">
        <v>302</v>
      </c>
      <c r="C357"/>
      <c r="D357"/>
      <c r="E357" s="57">
        <v>1525200</v>
      </c>
      <c r="F357" s="57"/>
      <c r="G357" s="57"/>
      <c r="H357" s="57">
        <v>1525200</v>
      </c>
    </row>
    <row r="358" spans="1:8" ht="15">
      <c r="A358" s="40"/>
      <c r="B358"/>
      <c r="C358"/>
      <c r="D358"/>
      <c r="E358" s="57"/>
      <c r="F358" s="57"/>
      <c r="G358" s="57"/>
      <c r="H358" s="57"/>
    </row>
    <row r="359" spans="1:8" ht="15">
      <c r="A359" s="40" t="s">
        <v>85</v>
      </c>
      <c r="B359"/>
      <c r="C359"/>
      <c r="D359"/>
      <c r="E359" s="57">
        <v>2189061.9200215545</v>
      </c>
      <c r="F359" s="57"/>
      <c r="G359" s="57"/>
      <c r="H359" s="57">
        <v>2189061.9200215545</v>
      </c>
    </row>
    <row r="360" spans="2:8" ht="15">
      <c r="B360" s="40" t="s">
        <v>15</v>
      </c>
      <c r="C360"/>
      <c r="D360"/>
      <c r="E360" s="57"/>
      <c r="F360" s="57"/>
      <c r="G360" s="57"/>
      <c r="H360" s="57"/>
    </row>
    <row r="361" spans="2:8" ht="15">
      <c r="B361"/>
      <c r="C361" s="40" t="s">
        <v>133</v>
      </c>
      <c r="D361"/>
      <c r="E361" s="57">
        <v>428399.40499999997</v>
      </c>
      <c r="F361" s="57"/>
      <c r="G361" s="57"/>
      <c r="H361" s="57">
        <v>428399.40499999997</v>
      </c>
    </row>
    <row r="362" spans="2:8" ht="15">
      <c r="B362"/>
      <c r="C362" s="62" t="s">
        <v>47</v>
      </c>
      <c r="D362"/>
      <c r="E362" s="57">
        <v>428399.40499999997</v>
      </c>
      <c r="F362" s="57"/>
      <c r="G362" s="57"/>
      <c r="H362" s="57">
        <v>428399.40499999997</v>
      </c>
    </row>
    <row r="363" spans="2:8" ht="15">
      <c r="B363"/>
      <c r="C363"/>
      <c r="D363" s="40" t="s">
        <v>75</v>
      </c>
      <c r="E363" s="57">
        <v>428399.40499999997</v>
      </c>
      <c r="F363" s="57"/>
      <c r="G363" s="57"/>
      <c r="H363" s="57">
        <v>428399.40499999997</v>
      </c>
    </row>
    <row r="364" spans="2:8" ht="15">
      <c r="B364"/>
      <c r="C364" s="40" t="s">
        <v>83</v>
      </c>
      <c r="D364"/>
      <c r="E364" s="57">
        <v>743862.5150215543</v>
      </c>
      <c r="F364" s="57"/>
      <c r="G364" s="57"/>
      <c r="H364" s="57">
        <v>743862.5150215543</v>
      </c>
    </row>
    <row r="365" spans="2:8" ht="15">
      <c r="B365"/>
      <c r="C365" s="62" t="s">
        <v>47</v>
      </c>
      <c r="D365"/>
      <c r="E365" s="57">
        <v>743862.5150215543</v>
      </c>
      <c r="F365" s="57"/>
      <c r="G365" s="57"/>
      <c r="H365" s="57">
        <v>743862.5150215543</v>
      </c>
    </row>
    <row r="366" spans="2:8" ht="15">
      <c r="B366"/>
      <c r="C366"/>
      <c r="D366" s="40" t="s">
        <v>75</v>
      </c>
      <c r="E366" s="57">
        <v>743862.5150215543</v>
      </c>
      <c r="F366" s="57"/>
      <c r="G366" s="57"/>
      <c r="H366" s="57">
        <v>743862.5150215543</v>
      </c>
    </row>
    <row r="367" spans="2:8" ht="15">
      <c r="B367" s="40" t="s">
        <v>301</v>
      </c>
      <c r="C367"/>
      <c r="D367"/>
      <c r="E367" s="57">
        <v>1172261.9200215542</v>
      </c>
      <c r="F367" s="57"/>
      <c r="G367" s="57"/>
      <c r="H367" s="57">
        <v>1172261.9200215542</v>
      </c>
    </row>
    <row r="368" spans="2:8" ht="15">
      <c r="B368" s="40" t="s">
        <v>148</v>
      </c>
      <c r="C368"/>
      <c r="D368"/>
      <c r="E368" s="57"/>
      <c r="F368" s="57"/>
      <c r="G368" s="57"/>
      <c r="H368" s="57"/>
    </row>
    <row r="369" spans="2:8" ht="15">
      <c r="B369"/>
      <c r="C369" s="40" t="s">
        <v>158</v>
      </c>
      <c r="D369"/>
      <c r="E369" s="57">
        <v>508400</v>
      </c>
      <c r="F369" s="57"/>
      <c r="G369" s="57"/>
      <c r="H369" s="57">
        <v>508400</v>
      </c>
    </row>
    <row r="370" spans="2:8" ht="15">
      <c r="B370"/>
      <c r="C370" s="62" t="s">
        <v>47</v>
      </c>
      <c r="D370"/>
      <c r="E370" s="57">
        <v>508400</v>
      </c>
      <c r="F370" s="57"/>
      <c r="G370" s="57"/>
      <c r="H370" s="57">
        <v>508400</v>
      </c>
    </row>
    <row r="371" spans="2:8" ht="15">
      <c r="B371"/>
      <c r="C371"/>
      <c r="D371" s="40" t="s">
        <v>75</v>
      </c>
      <c r="E371" s="57">
        <v>508400</v>
      </c>
      <c r="F371" s="57"/>
      <c r="G371" s="57"/>
      <c r="H371" s="57">
        <v>508400</v>
      </c>
    </row>
    <row r="372" spans="2:8" ht="15">
      <c r="B372"/>
      <c r="C372" s="40" t="s">
        <v>159</v>
      </c>
      <c r="D372"/>
      <c r="E372" s="57">
        <v>508400</v>
      </c>
      <c r="F372" s="57"/>
      <c r="G372" s="57"/>
      <c r="H372" s="57">
        <v>508400</v>
      </c>
    </row>
    <row r="373" spans="2:8" ht="15">
      <c r="B373"/>
      <c r="C373" s="62" t="s">
        <v>47</v>
      </c>
      <c r="D373"/>
      <c r="E373" s="57">
        <v>508400</v>
      </c>
      <c r="F373" s="57"/>
      <c r="G373" s="57"/>
      <c r="H373" s="57">
        <v>508400</v>
      </c>
    </row>
    <row r="374" spans="2:8" ht="15">
      <c r="B374"/>
      <c r="C374"/>
      <c r="D374" s="40" t="s">
        <v>75</v>
      </c>
      <c r="E374" s="57">
        <v>508400</v>
      </c>
      <c r="F374" s="57"/>
      <c r="G374" s="57"/>
      <c r="H374" s="57">
        <v>508400</v>
      </c>
    </row>
    <row r="375" spans="2:8" ht="15">
      <c r="B375" s="40" t="s">
        <v>302</v>
      </c>
      <c r="C375"/>
      <c r="D375"/>
      <c r="E375" s="57">
        <v>1016800</v>
      </c>
      <c r="F375" s="57"/>
      <c r="G375" s="57"/>
      <c r="H375" s="57">
        <v>1016800</v>
      </c>
    </row>
    <row r="376" spans="1:8" ht="15">
      <c r="A376" s="40"/>
      <c r="B376"/>
      <c r="C376"/>
      <c r="D376"/>
      <c r="E376" s="57"/>
      <c r="F376" s="57"/>
      <c r="G376" s="57"/>
      <c r="H376" s="57"/>
    </row>
    <row r="377" spans="1:8" ht="15">
      <c r="A377" s="40" t="s">
        <v>96</v>
      </c>
      <c r="B377"/>
      <c r="C377"/>
      <c r="D377"/>
      <c r="E377" s="57">
        <v>6579116.997306617</v>
      </c>
      <c r="F377" s="57"/>
      <c r="G377" s="57">
        <v>2967974</v>
      </c>
      <c r="H377" s="57">
        <v>9547090.997306617</v>
      </c>
    </row>
    <row r="378" spans="2:8" ht="15">
      <c r="B378" s="40" t="s">
        <v>15</v>
      </c>
      <c r="C378"/>
      <c r="D378"/>
      <c r="E378" s="57"/>
      <c r="F378" s="57"/>
      <c r="G378" s="57"/>
      <c r="H378" s="57"/>
    </row>
    <row r="379" spans="2:8" ht="15">
      <c r="B379"/>
      <c r="C379" s="40" t="s">
        <v>100</v>
      </c>
      <c r="D379"/>
      <c r="E379" s="57">
        <v>611383.942607977</v>
      </c>
      <c r="F379" s="57"/>
      <c r="G379" s="57"/>
      <c r="H379" s="57">
        <v>611383.942607977</v>
      </c>
    </row>
    <row r="380" spans="2:8" ht="15">
      <c r="B380"/>
      <c r="C380" s="62" t="s">
        <v>47</v>
      </c>
      <c r="D380"/>
      <c r="E380" s="57">
        <v>611383.942607977</v>
      </c>
      <c r="F380" s="57"/>
      <c r="G380" s="57"/>
      <c r="H380" s="57">
        <v>611383.942607977</v>
      </c>
    </row>
    <row r="381" spans="2:8" ht="15">
      <c r="B381"/>
      <c r="C381"/>
      <c r="D381" s="40" t="s">
        <v>75</v>
      </c>
      <c r="E381" s="57">
        <v>611383.942607977</v>
      </c>
      <c r="F381" s="57"/>
      <c r="G381" s="57"/>
      <c r="H381" s="57">
        <v>611383.942607977</v>
      </c>
    </row>
    <row r="382" spans="2:8" ht="15">
      <c r="B382"/>
      <c r="C382" s="40" t="s">
        <v>102</v>
      </c>
      <c r="D382"/>
      <c r="E382" s="57">
        <v>385911.248036468</v>
      </c>
      <c r="F382" s="57"/>
      <c r="G382" s="57"/>
      <c r="H382" s="57">
        <v>385911.248036468</v>
      </c>
    </row>
    <row r="383" spans="2:8" ht="15">
      <c r="B383"/>
      <c r="C383" s="62" t="s">
        <v>47</v>
      </c>
      <c r="D383"/>
      <c r="E383" s="57">
        <v>385911.248036468</v>
      </c>
      <c r="F383" s="57"/>
      <c r="G383" s="57"/>
      <c r="H383" s="57">
        <v>385911.248036468</v>
      </c>
    </row>
    <row r="384" spans="2:8" ht="15">
      <c r="B384"/>
      <c r="C384"/>
      <c r="D384" s="40" t="s">
        <v>75</v>
      </c>
      <c r="E384" s="57">
        <v>385911.248036468</v>
      </c>
      <c r="F384" s="57"/>
      <c r="G384" s="57"/>
      <c r="H384" s="57">
        <v>385911.248036468</v>
      </c>
    </row>
    <row r="385" spans="2:8" ht="15">
      <c r="B385"/>
      <c r="C385" s="40" t="s">
        <v>94</v>
      </c>
      <c r="D385"/>
      <c r="E385" s="57">
        <v>557548.2770130349</v>
      </c>
      <c r="F385" s="57"/>
      <c r="G385" s="57"/>
      <c r="H385" s="57">
        <v>557548.2770130349</v>
      </c>
    </row>
    <row r="386" spans="2:8" ht="15">
      <c r="B386"/>
      <c r="C386" s="62" t="s">
        <v>47</v>
      </c>
      <c r="D386"/>
      <c r="E386" s="57">
        <v>557548.2770130349</v>
      </c>
      <c r="F386" s="57"/>
      <c r="G386" s="57"/>
      <c r="H386" s="57">
        <v>557548.2770130349</v>
      </c>
    </row>
    <row r="387" spans="2:8" ht="15">
      <c r="B387"/>
      <c r="C387"/>
      <c r="D387" s="40" t="s">
        <v>75</v>
      </c>
      <c r="E387" s="57">
        <v>557548.2770130349</v>
      </c>
      <c r="F387" s="57"/>
      <c r="G387" s="57"/>
      <c r="H387" s="57">
        <v>557548.2770130349</v>
      </c>
    </row>
    <row r="388" spans="2:8" ht="15">
      <c r="B388"/>
      <c r="C388" s="40" t="s">
        <v>97</v>
      </c>
      <c r="D388"/>
      <c r="E388" s="57">
        <v>1236004.8287977388</v>
      </c>
      <c r="F388" s="57"/>
      <c r="G388" s="57">
        <v>897216</v>
      </c>
      <c r="H388" s="57">
        <v>2133220.828797739</v>
      </c>
    </row>
    <row r="389" spans="2:8" ht="15">
      <c r="B389"/>
      <c r="C389" s="62" t="s">
        <v>47</v>
      </c>
      <c r="D389"/>
      <c r="E389" s="57">
        <v>1236004.8287977388</v>
      </c>
      <c r="F389" s="57"/>
      <c r="G389" s="57"/>
      <c r="H389" s="57">
        <v>1236004.8287977388</v>
      </c>
    </row>
    <row r="390" spans="2:8" ht="15">
      <c r="B390"/>
      <c r="C390"/>
      <c r="D390" s="40" t="s">
        <v>75</v>
      </c>
      <c r="E390" s="57">
        <v>1236004.8287977388</v>
      </c>
      <c r="F390" s="57"/>
      <c r="G390" s="57"/>
      <c r="H390" s="57">
        <v>1236004.8287977388</v>
      </c>
    </row>
    <row r="391" spans="2:8" ht="15">
      <c r="B391"/>
      <c r="C391" s="62" t="s">
        <v>264</v>
      </c>
      <c r="D391"/>
      <c r="E391" s="57"/>
      <c r="F391" s="57"/>
      <c r="G391" s="57">
        <v>897216</v>
      </c>
      <c r="H391" s="57">
        <v>897216</v>
      </c>
    </row>
    <row r="392" spans="2:8" ht="15">
      <c r="B392"/>
      <c r="C392"/>
      <c r="D392" s="40" t="s">
        <v>277</v>
      </c>
      <c r="E392" s="57"/>
      <c r="F392" s="57"/>
      <c r="G392" s="57">
        <v>897216</v>
      </c>
      <c r="H392" s="57">
        <v>897216</v>
      </c>
    </row>
    <row r="393" spans="2:8" ht="15">
      <c r="B393"/>
      <c r="C393" s="40" t="s">
        <v>99</v>
      </c>
      <c r="D393"/>
      <c r="E393" s="57">
        <v>691865.5508513979</v>
      </c>
      <c r="F393" s="57"/>
      <c r="G393" s="57"/>
      <c r="H393" s="57">
        <v>691865.5508513979</v>
      </c>
    </row>
    <row r="394" spans="2:8" ht="15">
      <c r="B394"/>
      <c r="C394" s="62" t="s">
        <v>47</v>
      </c>
      <c r="D394"/>
      <c r="E394" s="57">
        <v>691865.5508513979</v>
      </c>
      <c r="F394" s="57"/>
      <c r="G394" s="57"/>
      <c r="H394" s="57">
        <v>691865.5508513979</v>
      </c>
    </row>
    <row r="395" spans="2:8" ht="15">
      <c r="B395"/>
      <c r="C395"/>
      <c r="D395" s="40" t="s">
        <v>75</v>
      </c>
      <c r="E395" s="57">
        <v>691865.5508513979</v>
      </c>
      <c r="F395" s="57"/>
      <c r="G395" s="57"/>
      <c r="H395" s="57">
        <v>691865.5508513979</v>
      </c>
    </row>
    <row r="396" spans="2:8" ht="15">
      <c r="B396"/>
      <c r="C396" s="40" t="s">
        <v>290</v>
      </c>
      <c r="D396"/>
      <c r="E396" s="57"/>
      <c r="F396" s="57"/>
      <c r="G396" s="57">
        <v>1713758</v>
      </c>
      <c r="H396" s="57">
        <v>1713758</v>
      </c>
    </row>
    <row r="397" spans="2:8" ht="15">
      <c r="B397"/>
      <c r="C397" s="62" t="s">
        <v>231</v>
      </c>
      <c r="D397"/>
      <c r="E397" s="57"/>
      <c r="F397" s="57"/>
      <c r="G397" s="57">
        <v>1713758</v>
      </c>
      <c r="H397" s="57">
        <v>1713758</v>
      </c>
    </row>
    <row r="398" spans="2:8" ht="15">
      <c r="B398"/>
      <c r="C398"/>
      <c r="D398" s="40" t="s">
        <v>292</v>
      </c>
      <c r="E398" s="57"/>
      <c r="F398" s="57"/>
      <c r="G398" s="57">
        <v>1713758</v>
      </c>
      <c r="H398" s="57">
        <v>1713758</v>
      </c>
    </row>
    <row r="399" spans="2:8" ht="15">
      <c r="B399"/>
      <c r="C399" s="40" t="s">
        <v>29</v>
      </c>
      <c r="D399"/>
      <c r="E399" s="57"/>
      <c r="F399" s="57"/>
      <c r="G399" s="57">
        <v>357000</v>
      </c>
      <c r="H399" s="57">
        <v>357000</v>
      </c>
    </row>
    <row r="400" spans="2:8" ht="15">
      <c r="B400"/>
      <c r="C400" s="62" t="s">
        <v>243</v>
      </c>
      <c r="D400"/>
      <c r="E400" s="57"/>
      <c r="F400" s="57"/>
      <c r="G400" s="57">
        <v>357000</v>
      </c>
      <c r="H400" s="57">
        <v>357000</v>
      </c>
    </row>
    <row r="401" spans="2:8" ht="15">
      <c r="B401"/>
      <c r="C401"/>
      <c r="D401" s="40" t="s">
        <v>257</v>
      </c>
      <c r="E401" s="57"/>
      <c r="F401" s="57"/>
      <c r="G401" s="57">
        <v>357000</v>
      </c>
      <c r="H401" s="57">
        <v>357000</v>
      </c>
    </row>
    <row r="402" spans="2:8" ht="15">
      <c r="B402" s="40" t="s">
        <v>301</v>
      </c>
      <c r="C402"/>
      <c r="D402"/>
      <c r="E402" s="57">
        <v>3482713.8473066166</v>
      </c>
      <c r="F402" s="57"/>
      <c r="G402" s="57">
        <v>2967974</v>
      </c>
      <c r="H402" s="57">
        <v>6450687.847306617</v>
      </c>
    </row>
    <row r="403" spans="2:8" ht="15">
      <c r="B403" s="40" t="s">
        <v>148</v>
      </c>
      <c r="C403"/>
      <c r="D403"/>
      <c r="E403" s="57"/>
      <c r="F403" s="57"/>
      <c r="G403" s="57"/>
      <c r="H403" s="57"/>
    </row>
    <row r="404" spans="2:8" ht="15">
      <c r="B404"/>
      <c r="C404" s="40" t="s">
        <v>203</v>
      </c>
      <c r="D404"/>
      <c r="E404" s="57">
        <v>554403.15</v>
      </c>
      <c r="F404" s="57"/>
      <c r="G404" s="57"/>
      <c r="H404" s="57">
        <v>554403.15</v>
      </c>
    </row>
    <row r="405" spans="2:8" ht="15">
      <c r="B405"/>
      <c r="C405" s="62" t="s">
        <v>47</v>
      </c>
      <c r="D405"/>
      <c r="E405" s="57">
        <v>554403.15</v>
      </c>
      <c r="F405" s="57"/>
      <c r="G405" s="57"/>
      <c r="H405" s="57">
        <v>554403.15</v>
      </c>
    </row>
    <row r="406" spans="2:8" ht="15">
      <c r="B406"/>
      <c r="C406"/>
      <c r="D406" s="40" t="s">
        <v>75</v>
      </c>
      <c r="E406" s="57">
        <v>554403.15</v>
      </c>
      <c r="F406" s="57"/>
      <c r="G406" s="57"/>
      <c r="H406" s="57">
        <v>554403.15</v>
      </c>
    </row>
    <row r="407" spans="2:8" ht="15">
      <c r="B407"/>
      <c r="C407" s="40" t="s">
        <v>154</v>
      </c>
      <c r="D407"/>
      <c r="E407" s="57">
        <v>508400</v>
      </c>
      <c r="F407" s="57"/>
      <c r="G407" s="57"/>
      <c r="H407" s="57">
        <v>508400</v>
      </c>
    </row>
    <row r="408" spans="2:8" ht="15">
      <c r="B408"/>
      <c r="C408" s="62" t="s">
        <v>47</v>
      </c>
      <c r="D408"/>
      <c r="E408" s="57">
        <v>508400</v>
      </c>
      <c r="F408" s="57"/>
      <c r="G408" s="57"/>
      <c r="H408" s="57">
        <v>508400</v>
      </c>
    </row>
    <row r="409" spans="2:8" ht="15">
      <c r="B409"/>
      <c r="C409"/>
      <c r="D409" s="40" t="s">
        <v>75</v>
      </c>
      <c r="E409" s="57">
        <v>508400</v>
      </c>
      <c r="F409" s="57"/>
      <c r="G409" s="57"/>
      <c r="H409" s="57">
        <v>508400</v>
      </c>
    </row>
    <row r="410" spans="2:8" ht="15">
      <c r="B410"/>
      <c r="C410" s="40" t="s">
        <v>180</v>
      </c>
      <c r="D410"/>
      <c r="E410" s="57">
        <v>508400</v>
      </c>
      <c r="F410" s="57"/>
      <c r="G410" s="57"/>
      <c r="H410" s="57">
        <v>508400</v>
      </c>
    </row>
    <row r="411" spans="2:8" ht="15">
      <c r="B411"/>
      <c r="C411" s="62" t="s">
        <v>47</v>
      </c>
      <c r="D411"/>
      <c r="E411" s="57">
        <v>508400</v>
      </c>
      <c r="F411" s="57"/>
      <c r="G411" s="57"/>
      <c r="H411" s="57">
        <v>508400</v>
      </c>
    </row>
    <row r="412" spans="2:8" ht="15">
      <c r="B412"/>
      <c r="C412"/>
      <c r="D412" s="40" t="s">
        <v>75</v>
      </c>
      <c r="E412" s="57">
        <v>508400</v>
      </c>
      <c r="F412" s="57"/>
      <c r="G412" s="57"/>
      <c r="H412" s="57">
        <v>508400</v>
      </c>
    </row>
    <row r="413" spans="2:8" ht="15">
      <c r="B413"/>
      <c r="C413" s="40" t="s">
        <v>170</v>
      </c>
      <c r="D413"/>
      <c r="E413" s="57">
        <v>508400</v>
      </c>
      <c r="F413" s="57"/>
      <c r="G413" s="57"/>
      <c r="H413" s="57">
        <v>508400</v>
      </c>
    </row>
    <row r="414" spans="2:8" ht="15">
      <c r="B414"/>
      <c r="C414" s="62" t="s">
        <v>47</v>
      </c>
      <c r="D414"/>
      <c r="E414" s="57">
        <v>508400</v>
      </c>
      <c r="F414" s="57"/>
      <c r="G414" s="57"/>
      <c r="H414" s="57">
        <v>508400</v>
      </c>
    </row>
    <row r="415" spans="2:8" ht="15">
      <c r="B415"/>
      <c r="C415"/>
      <c r="D415" s="40" t="s">
        <v>75</v>
      </c>
      <c r="E415" s="57">
        <v>508400</v>
      </c>
      <c r="F415" s="57"/>
      <c r="G415" s="57"/>
      <c r="H415" s="57">
        <v>508400</v>
      </c>
    </row>
    <row r="416" spans="2:8" ht="15">
      <c r="B416"/>
      <c r="C416" s="40" t="s">
        <v>174</v>
      </c>
      <c r="D416"/>
      <c r="E416" s="57">
        <v>508400</v>
      </c>
      <c r="F416" s="57"/>
      <c r="G416" s="57"/>
      <c r="H416" s="57">
        <v>508400</v>
      </c>
    </row>
    <row r="417" spans="2:8" ht="15">
      <c r="B417"/>
      <c r="C417" s="62" t="s">
        <v>47</v>
      </c>
      <c r="D417"/>
      <c r="E417" s="57">
        <v>508400</v>
      </c>
      <c r="F417" s="57"/>
      <c r="G417" s="57"/>
      <c r="H417" s="57">
        <v>508400</v>
      </c>
    </row>
    <row r="418" spans="2:8" ht="15">
      <c r="B418"/>
      <c r="C418"/>
      <c r="D418" s="40" t="s">
        <v>75</v>
      </c>
      <c r="E418" s="57">
        <v>508400</v>
      </c>
      <c r="F418" s="57"/>
      <c r="G418" s="57"/>
      <c r="H418" s="57">
        <v>508400</v>
      </c>
    </row>
    <row r="419" spans="2:8" ht="15">
      <c r="B419"/>
      <c r="C419" s="40" t="s">
        <v>168</v>
      </c>
      <c r="D419"/>
      <c r="E419" s="57">
        <v>508400</v>
      </c>
      <c r="F419" s="57"/>
      <c r="G419" s="57"/>
      <c r="H419" s="57">
        <v>508400</v>
      </c>
    </row>
    <row r="420" spans="2:8" ht="15">
      <c r="B420"/>
      <c r="C420" s="62" t="s">
        <v>47</v>
      </c>
      <c r="D420"/>
      <c r="E420" s="57">
        <v>508400</v>
      </c>
      <c r="F420" s="57"/>
      <c r="G420" s="57"/>
      <c r="H420" s="57">
        <v>508400</v>
      </c>
    </row>
    <row r="421" spans="2:8" ht="15">
      <c r="B421"/>
      <c r="C421"/>
      <c r="D421" s="40" t="s">
        <v>75</v>
      </c>
      <c r="E421" s="57">
        <v>508400</v>
      </c>
      <c r="F421" s="57"/>
      <c r="G421" s="57"/>
      <c r="H421" s="57">
        <v>508400</v>
      </c>
    </row>
    <row r="422" spans="2:8" ht="15">
      <c r="B422" s="40" t="s">
        <v>302</v>
      </c>
      <c r="C422"/>
      <c r="D422"/>
      <c r="E422" s="57">
        <v>3096403.15</v>
      </c>
      <c r="F422" s="57"/>
      <c r="G422" s="57"/>
      <c r="H422" s="57">
        <v>3096403.15</v>
      </c>
    </row>
    <row r="423" spans="1:8" ht="15">
      <c r="A423" s="40"/>
      <c r="B423"/>
      <c r="C423"/>
      <c r="D423"/>
      <c r="E423" s="57"/>
      <c r="F423" s="57"/>
      <c r="G423" s="57"/>
      <c r="H423" s="57"/>
    </row>
    <row r="424" spans="1:8" ht="15">
      <c r="A424" s="40" t="s">
        <v>298</v>
      </c>
      <c r="B424"/>
      <c r="C424"/>
      <c r="D424"/>
      <c r="E424" s="57">
        <v>46375007.23381559</v>
      </c>
      <c r="F424" s="57">
        <v>210634</v>
      </c>
      <c r="G424" s="57">
        <v>18434556</v>
      </c>
      <c r="H424" s="57">
        <v>65020197.23381557</v>
      </c>
    </row>
    <row r="425" spans="2:5" ht="15">
      <c r="B425"/>
      <c r="C425"/>
      <c r="D425"/>
      <c r="E425"/>
    </row>
    <row r="426" spans="2:5" ht="15">
      <c r="B426"/>
      <c r="C426"/>
      <c r="D426"/>
      <c r="E426"/>
    </row>
    <row r="427" spans="2:5" ht="15">
      <c r="B427"/>
      <c r="C427"/>
      <c r="D427"/>
      <c r="E427"/>
    </row>
    <row r="428" spans="2:5" ht="15">
      <c r="B428"/>
      <c r="C428"/>
      <c r="D428"/>
      <c r="E428"/>
    </row>
    <row r="429" spans="2:5" ht="15">
      <c r="B429"/>
      <c r="C429"/>
      <c r="D429"/>
      <c r="E429"/>
    </row>
    <row r="430" spans="2:5" ht="15">
      <c r="B430"/>
      <c r="C430"/>
      <c r="D430"/>
      <c r="E430"/>
    </row>
    <row r="431" spans="2:5" ht="15">
      <c r="B431"/>
      <c r="C431"/>
      <c r="D431"/>
      <c r="E431"/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workbookViewId="0" topLeftCell="A1"/>
  </sheetViews>
  <sheetFormatPr defaultColWidth="11.421875" defaultRowHeight="15"/>
  <cols>
    <col min="1" max="1" width="15.7109375" style="0" customWidth="1"/>
    <col min="2" max="2" width="45.00390625" style="0" bestFit="1" customWidth="1"/>
    <col min="3" max="3" width="56.00390625" style="0" customWidth="1"/>
    <col min="6" max="6" width="14.8515625" style="0" customWidth="1"/>
    <col min="7" max="7" width="14.57421875" style="0" bestFit="1" customWidth="1"/>
    <col min="8" max="8" width="13.00390625" style="0" bestFit="1" customWidth="1"/>
    <col min="11" max="11" width="14.28125" style="0" bestFit="1" customWidth="1"/>
    <col min="12" max="12" width="11.421875" style="40" customWidth="1"/>
    <col min="13" max="13" width="20.140625" style="0" bestFit="1" customWidth="1"/>
    <col min="14" max="14" width="16.28125" style="0" bestFit="1" customWidth="1"/>
    <col min="257" max="257" width="15.7109375" style="0" customWidth="1"/>
    <col min="259" max="259" width="89.8515625" style="0" bestFit="1" customWidth="1"/>
    <col min="262" max="262" width="14.8515625" style="0" customWidth="1"/>
    <col min="263" max="263" width="14.57421875" style="0" bestFit="1" customWidth="1"/>
    <col min="264" max="264" width="13.00390625" style="0" bestFit="1" customWidth="1"/>
    <col min="267" max="267" width="14.28125" style="0" bestFit="1" customWidth="1"/>
    <col min="269" max="269" width="20.140625" style="0" bestFit="1" customWidth="1"/>
    <col min="270" max="270" width="16.28125" style="0" bestFit="1" customWidth="1"/>
    <col min="513" max="513" width="15.7109375" style="0" customWidth="1"/>
    <col min="515" max="515" width="89.8515625" style="0" bestFit="1" customWidth="1"/>
    <col min="518" max="518" width="14.8515625" style="0" customWidth="1"/>
    <col min="519" max="519" width="14.57421875" style="0" bestFit="1" customWidth="1"/>
    <col min="520" max="520" width="13.00390625" style="0" bestFit="1" customWidth="1"/>
    <col min="523" max="523" width="14.28125" style="0" bestFit="1" customWidth="1"/>
    <col min="525" max="525" width="20.140625" style="0" bestFit="1" customWidth="1"/>
    <col min="526" max="526" width="16.28125" style="0" bestFit="1" customWidth="1"/>
    <col min="769" max="769" width="15.7109375" style="0" customWidth="1"/>
    <col min="771" max="771" width="89.8515625" style="0" bestFit="1" customWidth="1"/>
    <col min="774" max="774" width="14.8515625" style="0" customWidth="1"/>
    <col min="775" max="775" width="14.57421875" style="0" bestFit="1" customWidth="1"/>
    <col min="776" max="776" width="13.00390625" style="0" bestFit="1" customWidth="1"/>
    <col min="779" max="779" width="14.28125" style="0" bestFit="1" customWidth="1"/>
    <col min="781" max="781" width="20.140625" style="0" bestFit="1" customWidth="1"/>
    <col min="782" max="782" width="16.28125" style="0" bestFit="1" customWidth="1"/>
    <col min="1025" max="1025" width="15.7109375" style="0" customWidth="1"/>
    <col min="1027" max="1027" width="89.8515625" style="0" bestFit="1" customWidth="1"/>
    <col min="1030" max="1030" width="14.8515625" style="0" customWidth="1"/>
    <col min="1031" max="1031" width="14.57421875" style="0" bestFit="1" customWidth="1"/>
    <col min="1032" max="1032" width="13.00390625" style="0" bestFit="1" customWidth="1"/>
    <col min="1035" max="1035" width="14.28125" style="0" bestFit="1" customWidth="1"/>
    <col min="1037" max="1037" width="20.140625" style="0" bestFit="1" customWidth="1"/>
    <col min="1038" max="1038" width="16.28125" style="0" bestFit="1" customWidth="1"/>
    <col min="1281" max="1281" width="15.7109375" style="0" customWidth="1"/>
    <col min="1283" max="1283" width="89.8515625" style="0" bestFit="1" customWidth="1"/>
    <col min="1286" max="1286" width="14.8515625" style="0" customWidth="1"/>
    <col min="1287" max="1287" width="14.57421875" style="0" bestFit="1" customWidth="1"/>
    <col min="1288" max="1288" width="13.00390625" style="0" bestFit="1" customWidth="1"/>
    <col min="1291" max="1291" width="14.28125" style="0" bestFit="1" customWidth="1"/>
    <col min="1293" max="1293" width="20.140625" style="0" bestFit="1" customWidth="1"/>
    <col min="1294" max="1294" width="16.28125" style="0" bestFit="1" customWidth="1"/>
    <col min="1537" max="1537" width="15.7109375" style="0" customWidth="1"/>
    <col min="1539" max="1539" width="89.8515625" style="0" bestFit="1" customWidth="1"/>
    <col min="1542" max="1542" width="14.8515625" style="0" customWidth="1"/>
    <col min="1543" max="1543" width="14.57421875" style="0" bestFit="1" customWidth="1"/>
    <col min="1544" max="1544" width="13.00390625" style="0" bestFit="1" customWidth="1"/>
    <col min="1547" max="1547" width="14.28125" style="0" bestFit="1" customWidth="1"/>
    <col min="1549" max="1549" width="20.140625" style="0" bestFit="1" customWidth="1"/>
    <col min="1550" max="1550" width="16.28125" style="0" bestFit="1" customWidth="1"/>
    <col min="1793" max="1793" width="15.7109375" style="0" customWidth="1"/>
    <col min="1795" max="1795" width="89.8515625" style="0" bestFit="1" customWidth="1"/>
    <col min="1798" max="1798" width="14.8515625" style="0" customWidth="1"/>
    <col min="1799" max="1799" width="14.57421875" style="0" bestFit="1" customWidth="1"/>
    <col min="1800" max="1800" width="13.00390625" style="0" bestFit="1" customWidth="1"/>
    <col min="1803" max="1803" width="14.28125" style="0" bestFit="1" customWidth="1"/>
    <col min="1805" max="1805" width="20.140625" style="0" bestFit="1" customWidth="1"/>
    <col min="1806" max="1806" width="16.28125" style="0" bestFit="1" customWidth="1"/>
    <col min="2049" max="2049" width="15.7109375" style="0" customWidth="1"/>
    <col min="2051" max="2051" width="89.8515625" style="0" bestFit="1" customWidth="1"/>
    <col min="2054" max="2054" width="14.8515625" style="0" customWidth="1"/>
    <col min="2055" max="2055" width="14.57421875" style="0" bestFit="1" customWidth="1"/>
    <col min="2056" max="2056" width="13.00390625" style="0" bestFit="1" customWidth="1"/>
    <col min="2059" max="2059" width="14.28125" style="0" bestFit="1" customWidth="1"/>
    <col min="2061" max="2061" width="20.140625" style="0" bestFit="1" customWidth="1"/>
    <col min="2062" max="2062" width="16.28125" style="0" bestFit="1" customWidth="1"/>
    <col min="2305" max="2305" width="15.7109375" style="0" customWidth="1"/>
    <col min="2307" max="2307" width="89.8515625" style="0" bestFit="1" customWidth="1"/>
    <col min="2310" max="2310" width="14.8515625" style="0" customWidth="1"/>
    <col min="2311" max="2311" width="14.57421875" style="0" bestFit="1" customWidth="1"/>
    <col min="2312" max="2312" width="13.00390625" style="0" bestFit="1" customWidth="1"/>
    <col min="2315" max="2315" width="14.28125" style="0" bestFit="1" customWidth="1"/>
    <col min="2317" max="2317" width="20.140625" style="0" bestFit="1" customWidth="1"/>
    <col min="2318" max="2318" width="16.28125" style="0" bestFit="1" customWidth="1"/>
    <col min="2561" max="2561" width="15.7109375" style="0" customWidth="1"/>
    <col min="2563" max="2563" width="89.8515625" style="0" bestFit="1" customWidth="1"/>
    <col min="2566" max="2566" width="14.8515625" style="0" customWidth="1"/>
    <col min="2567" max="2567" width="14.57421875" style="0" bestFit="1" customWidth="1"/>
    <col min="2568" max="2568" width="13.00390625" style="0" bestFit="1" customWidth="1"/>
    <col min="2571" max="2571" width="14.28125" style="0" bestFit="1" customWidth="1"/>
    <col min="2573" max="2573" width="20.140625" style="0" bestFit="1" customWidth="1"/>
    <col min="2574" max="2574" width="16.28125" style="0" bestFit="1" customWidth="1"/>
    <col min="2817" max="2817" width="15.7109375" style="0" customWidth="1"/>
    <col min="2819" max="2819" width="89.8515625" style="0" bestFit="1" customWidth="1"/>
    <col min="2822" max="2822" width="14.8515625" style="0" customWidth="1"/>
    <col min="2823" max="2823" width="14.57421875" style="0" bestFit="1" customWidth="1"/>
    <col min="2824" max="2824" width="13.00390625" style="0" bestFit="1" customWidth="1"/>
    <col min="2827" max="2827" width="14.28125" style="0" bestFit="1" customWidth="1"/>
    <col min="2829" max="2829" width="20.140625" style="0" bestFit="1" customWidth="1"/>
    <col min="2830" max="2830" width="16.28125" style="0" bestFit="1" customWidth="1"/>
    <col min="3073" max="3073" width="15.7109375" style="0" customWidth="1"/>
    <col min="3075" max="3075" width="89.8515625" style="0" bestFit="1" customWidth="1"/>
    <col min="3078" max="3078" width="14.8515625" style="0" customWidth="1"/>
    <col min="3079" max="3079" width="14.57421875" style="0" bestFit="1" customWidth="1"/>
    <col min="3080" max="3080" width="13.00390625" style="0" bestFit="1" customWidth="1"/>
    <col min="3083" max="3083" width="14.28125" style="0" bestFit="1" customWidth="1"/>
    <col min="3085" max="3085" width="20.140625" style="0" bestFit="1" customWidth="1"/>
    <col min="3086" max="3086" width="16.28125" style="0" bestFit="1" customWidth="1"/>
    <col min="3329" max="3329" width="15.7109375" style="0" customWidth="1"/>
    <col min="3331" max="3331" width="89.8515625" style="0" bestFit="1" customWidth="1"/>
    <col min="3334" max="3334" width="14.8515625" style="0" customWidth="1"/>
    <col min="3335" max="3335" width="14.57421875" style="0" bestFit="1" customWidth="1"/>
    <col min="3336" max="3336" width="13.00390625" style="0" bestFit="1" customWidth="1"/>
    <col min="3339" max="3339" width="14.28125" style="0" bestFit="1" customWidth="1"/>
    <col min="3341" max="3341" width="20.140625" style="0" bestFit="1" customWidth="1"/>
    <col min="3342" max="3342" width="16.28125" style="0" bestFit="1" customWidth="1"/>
    <col min="3585" max="3585" width="15.7109375" style="0" customWidth="1"/>
    <col min="3587" max="3587" width="89.8515625" style="0" bestFit="1" customWidth="1"/>
    <col min="3590" max="3590" width="14.8515625" style="0" customWidth="1"/>
    <col min="3591" max="3591" width="14.57421875" style="0" bestFit="1" customWidth="1"/>
    <col min="3592" max="3592" width="13.00390625" style="0" bestFit="1" customWidth="1"/>
    <col min="3595" max="3595" width="14.28125" style="0" bestFit="1" customWidth="1"/>
    <col min="3597" max="3597" width="20.140625" style="0" bestFit="1" customWidth="1"/>
    <col min="3598" max="3598" width="16.28125" style="0" bestFit="1" customWidth="1"/>
    <col min="3841" max="3841" width="15.7109375" style="0" customWidth="1"/>
    <col min="3843" max="3843" width="89.8515625" style="0" bestFit="1" customWidth="1"/>
    <col min="3846" max="3846" width="14.8515625" style="0" customWidth="1"/>
    <col min="3847" max="3847" width="14.57421875" style="0" bestFit="1" customWidth="1"/>
    <col min="3848" max="3848" width="13.00390625" style="0" bestFit="1" customWidth="1"/>
    <col min="3851" max="3851" width="14.28125" style="0" bestFit="1" customWidth="1"/>
    <col min="3853" max="3853" width="20.140625" style="0" bestFit="1" customWidth="1"/>
    <col min="3854" max="3854" width="16.28125" style="0" bestFit="1" customWidth="1"/>
    <col min="4097" max="4097" width="15.7109375" style="0" customWidth="1"/>
    <col min="4099" max="4099" width="89.8515625" style="0" bestFit="1" customWidth="1"/>
    <col min="4102" max="4102" width="14.8515625" style="0" customWidth="1"/>
    <col min="4103" max="4103" width="14.57421875" style="0" bestFit="1" customWidth="1"/>
    <col min="4104" max="4104" width="13.00390625" style="0" bestFit="1" customWidth="1"/>
    <col min="4107" max="4107" width="14.28125" style="0" bestFit="1" customWidth="1"/>
    <col min="4109" max="4109" width="20.140625" style="0" bestFit="1" customWidth="1"/>
    <col min="4110" max="4110" width="16.28125" style="0" bestFit="1" customWidth="1"/>
    <col min="4353" max="4353" width="15.7109375" style="0" customWidth="1"/>
    <col min="4355" max="4355" width="89.8515625" style="0" bestFit="1" customWidth="1"/>
    <col min="4358" max="4358" width="14.8515625" style="0" customWidth="1"/>
    <col min="4359" max="4359" width="14.57421875" style="0" bestFit="1" customWidth="1"/>
    <col min="4360" max="4360" width="13.00390625" style="0" bestFit="1" customWidth="1"/>
    <col min="4363" max="4363" width="14.28125" style="0" bestFit="1" customWidth="1"/>
    <col min="4365" max="4365" width="20.140625" style="0" bestFit="1" customWidth="1"/>
    <col min="4366" max="4366" width="16.28125" style="0" bestFit="1" customWidth="1"/>
    <col min="4609" max="4609" width="15.7109375" style="0" customWidth="1"/>
    <col min="4611" max="4611" width="89.8515625" style="0" bestFit="1" customWidth="1"/>
    <col min="4614" max="4614" width="14.8515625" style="0" customWidth="1"/>
    <col min="4615" max="4615" width="14.57421875" style="0" bestFit="1" customWidth="1"/>
    <col min="4616" max="4616" width="13.00390625" style="0" bestFit="1" customWidth="1"/>
    <col min="4619" max="4619" width="14.28125" style="0" bestFit="1" customWidth="1"/>
    <col min="4621" max="4621" width="20.140625" style="0" bestFit="1" customWidth="1"/>
    <col min="4622" max="4622" width="16.28125" style="0" bestFit="1" customWidth="1"/>
    <col min="4865" max="4865" width="15.7109375" style="0" customWidth="1"/>
    <col min="4867" max="4867" width="89.8515625" style="0" bestFit="1" customWidth="1"/>
    <col min="4870" max="4870" width="14.8515625" style="0" customWidth="1"/>
    <col min="4871" max="4871" width="14.57421875" style="0" bestFit="1" customWidth="1"/>
    <col min="4872" max="4872" width="13.00390625" style="0" bestFit="1" customWidth="1"/>
    <col min="4875" max="4875" width="14.28125" style="0" bestFit="1" customWidth="1"/>
    <col min="4877" max="4877" width="20.140625" style="0" bestFit="1" customWidth="1"/>
    <col min="4878" max="4878" width="16.28125" style="0" bestFit="1" customWidth="1"/>
    <col min="5121" max="5121" width="15.7109375" style="0" customWidth="1"/>
    <col min="5123" max="5123" width="89.8515625" style="0" bestFit="1" customWidth="1"/>
    <col min="5126" max="5126" width="14.8515625" style="0" customWidth="1"/>
    <col min="5127" max="5127" width="14.57421875" style="0" bestFit="1" customWidth="1"/>
    <col min="5128" max="5128" width="13.00390625" style="0" bestFit="1" customWidth="1"/>
    <col min="5131" max="5131" width="14.28125" style="0" bestFit="1" customWidth="1"/>
    <col min="5133" max="5133" width="20.140625" style="0" bestFit="1" customWidth="1"/>
    <col min="5134" max="5134" width="16.28125" style="0" bestFit="1" customWidth="1"/>
    <col min="5377" max="5377" width="15.7109375" style="0" customWidth="1"/>
    <col min="5379" max="5379" width="89.8515625" style="0" bestFit="1" customWidth="1"/>
    <col min="5382" max="5382" width="14.8515625" style="0" customWidth="1"/>
    <col min="5383" max="5383" width="14.57421875" style="0" bestFit="1" customWidth="1"/>
    <col min="5384" max="5384" width="13.00390625" style="0" bestFit="1" customWidth="1"/>
    <col min="5387" max="5387" width="14.28125" style="0" bestFit="1" customWidth="1"/>
    <col min="5389" max="5389" width="20.140625" style="0" bestFit="1" customWidth="1"/>
    <col min="5390" max="5390" width="16.28125" style="0" bestFit="1" customWidth="1"/>
    <col min="5633" max="5633" width="15.7109375" style="0" customWidth="1"/>
    <col min="5635" max="5635" width="89.8515625" style="0" bestFit="1" customWidth="1"/>
    <col min="5638" max="5638" width="14.8515625" style="0" customWidth="1"/>
    <col min="5639" max="5639" width="14.57421875" style="0" bestFit="1" customWidth="1"/>
    <col min="5640" max="5640" width="13.00390625" style="0" bestFit="1" customWidth="1"/>
    <col min="5643" max="5643" width="14.28125" style="0" bestFit="1" customWidth="1"/>
    <col min="5645" max="5645" width="20.140625" style="0" bestFit="1" customWidth="1"/>
    <col min="5646" max="5646" width="16.28125" style="0" bestFit="1" customWidth="1"/>
    <col min="5889" max="5889" width="15.7109375" style="0" customWidth="1"/>
    <col min="5891" max="5891" width="89.8515625" style="0" bestFit="1" customWidth="1"/>
    <col min="5894" max="5894" width="14.8515625" style="0" customWidth="1"/>
    <col min="5895" max="5895" width="14.57421875" style="0" bestFit="1" customWidth="1"/>
    <col min="5896" max="5896" width="13.00390625" style="0" bestFit="1" customWidth="1"/>
    <col min="5899" max="5899" width="14.28125" style="0" bestFit="1" customWidth="1"/>
    <col min="5901" max="5901" width="20.140625" style="0" bestFit="1" customWidth="1"/>
    <col min="5902" max="5902" width="16.28125" style="0" bestFit="1" customWidth="1"/>
    <col min="6145" max="6145" width="15.7109375" style="0" customWidth="1"/>
    <col min="6147" max="6147" width="89.8515625" style="0" bestFit="1" customWidth="1"/>
    <col min="6150" max="6150" width="14.8515625" style="0" customWidth="1"/>
    <col min="6151" max="6151" width="14.57421875" style="0" bestFit="1" customWidth="1"/>
    <col min="6152" max="6152" width="13.00390625" style="0" bestFit="1" customWidth="1"/>
    <col min="6155" max="6155" width="14.28125" style="0" bestFit="1" customWidth="1"/>
    <col min="6157" max="6157" width="20.140625" style="0" bestFit="1" customWidth="1"/>
    <col min="6158" max="6158" width="16.28125" style="0" bestFit="1" customWidth="1"/>
    <col min="6401" max="6401" width="15.7109375" style="0" customWidth="1"/>
    <col min="6403" max="6403" width="89.8515625" style="0" bestFit="1" customWidth="1"/>
    <col min="6406" max="6406" width="14.8515625" style="0" customWidth="1"/>
    <col min="6407" max="6407" width="14.57421875" style="0" bestFit="1" customWidth="1"/>
    <col min="6408" max="6408" width="13.00390625" style="0" bestFit="1" customWidth="1"/>
    <col min="6411" max="6411" width="14.28125" style="0" bestFit="1" customWidth="1"/>
    <col min="6413" max="6413" width="20.140625" style="0" bestFit="1" customWidth="1"/>
    <col min="6414" max="6414" width="16.28125" style="0" bestFit="1" customWidth="1"/>
    <col min="6657" max="6657" width="15.7109375" style="0" customWidth="1"/>
    <col min="6659" max="6659" width="89.8515625" style="0" bestFit="1" customWidth="1"/>
    <col min="6662" max="6662" width="14.8515625" style="0" customWidth="1"/>
    <col min="6663" max="6663" width="14.57421875" style="0" bestFit="1" customWidth="1"/>
    <col min="6664" max="6664" width="13.00390625" style="0" bestFit="1" customWidth="1"/>
    <col min="6667" max="6667" width="14.28125" style="0" bestFit="1" customWidth="1"/>
    <col min="6669" max="6669" width="20.140625" style="0" bestFit="1" customWidth="1"/>
    <col min="6670" max="6670" width="16.28125" style="0" bestFit="1" customWidth="1"/>
    <col min="6913" max="6913" width="15.7109375" style="0" customWidth="1"/>
    <col min="6915" max="6915" width="89.8515625" style="0" bestFit="1" customWidth="1"/>
    <col min="6918" max="6918" width="14.8515625" style="0" customWidth="1"/>
    <col min="6919" max="6919" width="14.57421875" style="0" bestFit="1" customWidth="1"/>
    <col min="6920" max="6920" width="13.00390625" style="0" bestFit="1" customWidth="1"/>
    <col min="6923" max="6923" width="14.28125" style="0" bestFit="1" customWidth="1"/>
    <col min="6925" max="6925" width="20.140625" style="0" bestFit="1" customWidth="1"/>
    <col min="6926" max="6926" width="16.28125" style="0" bestFit="1" customWidth="1"/>
    <col min="7169" max="7169" width="15.7109375" style="0" customWidth="1"/>
    <col min="7171" max="7171" width="89.8515625" style="0" bestFit="1" customWidth="1"/>
    <col min="7174" max="7174" width="14.8515625" style="0" customWidth="1"/>
    <col min="7175" max="7175" width="14.57421875" style="0" bestFit="1" customWidth="1"/>
    <col min="7176" max="7176" width="13.00390625" style="0" bestFit="1" customWidth="1"/>
    <col min="7179" max="7179" width="14.28125" style="0" bestFit="1" customWidth="1"/>
    <col min="7181" max="7181" width="20.140625" style="0" bestFit="1" customWidth="1"/>
    <col min="7182" max="7182" width="16.28125" style="0" bestFit="1" customWidth="1"/>
    <col min="7425" max="7425" width="15.7109375" style="0" customWidth="1"/>
    <col min="7427" max="7427" width="89.8515625" style="0" bestFit="1" customWidth="1"/>
    <col min="7430" max="7430" width="14.8515625" style="0" customWidth="1"/>
    <col min="7431" max="7431" width="14.57421875" style="0" bestFit="1" customWidth="1"/>
    <col min="7432" max="7432" width="13.00390625" style="0" bestFit="1" customWidth="1"/>
    <col min="7435" max="7435" width="14.28125" style="0" bestFit="1" customWidth="1"/>
    <col min="7437" max="7437" width="20.140625" style="0" bestFit="1" customWidth="1"/>
    <col min="7438" max="7438" width="16.28125" style="0" bestFit="1" customWidth="1"/>
    <col min="7681" max="7681" width="15.7109375" style="0" customWidth="1"/>
    <col min="7683" max="7683" width="89.8515625" style="0" bestFit="1" customWidth="1"/>
    <col min="7686" max="7686" width="14.8515625" style="0" customWidth="1"/>
    <col min="7687" max="7687" width="14.57421875" style="0" bestFit="1" customWidth="1"/>
    <col min="7688" max="7688" width="13.00390625" style="0" bestFit="1" customWidth="1"/>
    <col min="7691" max="7691" width="14.28125" style="0" bestFit="1" customWidth="1"/>
    <col min="7693" max="7693" width="20.140625" style="0" bestFit="1" customWidth="1"/>
    <col min="7694" max="7694" width="16.28125" style="0" bestFit="1" customWidth="1"/>
    <col min="7937" max="7937" width="15.7109375" style="0" customWidth="1"/>
    <col min="7939" max="7939" width="89.8515625" style="0" bestFit="1" customWidth="1"/>
    <col min="7942" max="7942" width="14.8515625" style="0" customWidth="1"/>
    <col min="7943" max="7943" width="14.57421875" style="0" bestFit="1" customWidth="1"/>
    <col min="7944" max="7944" width="13.00390625" style="0" bestFit="1" customWidth="1"/>
    <col min="7947" max="7947" width="14.28125" style="0" bestFit="1" customWidth="1"/>
    <col min="7949" max="7949" width="20.140625" style="0" bestFit="1" customWidth="1"/>
    <col min="7950" max="7950" width="16.28125" style="0" bestFit="1" customWidth="1"/>
    <col min="8193" max="8193" width="15.7109375" style="0" customWidth="1"/>
    <col min="8195" max="8195" width="89.8515625" style="0" bestFit="1" customWidth="1"/>
    <col min="8198" max="8198" width="14.8515625" style="0" customWidth="1"/>
    <col min="8199" max="8199" width="14.57421875" style="0" bestFit="1" customWidth="1"/>
    <col min="8200" max="8200" width="13.00390625" style="0" bestFit="1" customWidth="1"/>
    <col min="8203" max="8203" width="14.28125" style="0" bestFit="1" customWidth="1"/>
    <col min="8205" max="8205" width="20.140625" style="0" bestFit="1" customWidth="1"/>
    <col min="8206" max="8206" width="16.28125" style="0" bestFit="1" customWidth="1"/>
    <col min="8449" max="8449" width="15.7109375" style="0" customWidth="1"/>
    <col min="8451" max="8451" width="89.8515625" style="0" bestFit="1" customWidth="1"/>
    <col min="8454" max="8454" width="14.8515625" style="0" customWidth="1"/>
    <col min="8455" max="8455" width="14.57421875" style="0" bestFit="1" customWidth="1"/>
    <col min="8456" max="8456" width="13.00390625" style="0" bestFit="1" customWidth="1"/>
    <col min="8459" max="8459" width="14.28125" style="0" bestFit="1" customWidth="1"/>
    <col min="8461" max="8461" width="20.140625" style="0" bestFit="1" customWidth="1"/>
    <col min="8462" max="8462" width="16.28125" style="0" bestFit="1" customWidth="1"/>
    <col min="8705" max="8705" width="15.7109375" style="0" customWidth="1"/>
    <col min="8707" max="8707" width="89.8515625" style="0" bestFit="1" customWidth="1"/>
    <col min="8710" max="8710" width="14.8515625" style="0" customWidth="1"/>
    <col min="8711" max="8711" width="14.57421875" style="0" bestFit="1" customWidth="1"/>
    <col min="8712" max="8712" width="13.00390625" style="0" bestFit="1" customWidth="1"/>
    <col min="8715" max="8715" width="14.28125" style="0" bestFit="1" customWidth="1"/>
    <col min="8717" max="8717" width="20.140625" style="0" bestFit="1" customWidth="1"/>
    <col min="8718" max="8718" width="16.28125" style="0" bestFit="1" customWidth="1"/>
    <col min="8961" max="8961" width="15.7109375" style="0" customWidth="1"/>
    <col min="8963" max="8963" width="89.8515625" style="0" bestFit="1" customWidth="1"/>
    <col min="8966" max="8966" width="14.8515625" style="0" customWidth="1"/>
    <col min="8967" max="8967" width="14.57421875" style="0" bestFit="1" customWidth="1"/>
    <col min="8968" max="8968" width="13.00390625" style="0" bestFit="1" customWidth="1"/>
    <col min="8971" max="8971" width="14.28125" style="0" bestFit="1" customWidth="1"/>
    <col min="8973" max="8973" width="20.140625" style="0" bestFit="1" customWidth="1"/>
    <col min="8974" max="8974" width="16.28125" style="0" bestFit="1" customWidth="1"/>
    <col min="9217" max="9217" width="15.7109375" style="0" customWidth="1"/>
    <col min="9219" max="9219" width="89.8515625" style="0" bestFit="1" customWidth="1"/>
    <col min="9222" max="9222" width="14.8515625" style="0" customWidth="1"/>
    <col min="9223" max="9223" width="14.57421875" style="0" bestFit="1" customWidth="1"/>
    <col min="9224" max="9224" width="13.00390625" style="0" bestFit="1" customWidth="1"/>
    <col min="9227" max="9227" width="14.28125" style="0" bestFit="1" customWidth="1"/>
    <col min="9229" max="9229" width="20.140625" style="0" bestFit="1" customWidth="1"/>
    <col min="9230" max="9230" width="16.28125" style="0" bestFit="1" customWidth="1"/>
    <col min="9473" max="9473" width="15.7109375" style="0" customWidth="1"/>
    <col min="9475" max="9475" width="89.8515625" style="0" bestFit="1" customWidth="1"/>
    <col min="9478" max="9478" width="14.8515625" style="0" customWidth="1"/>
    <col min="9479" max="9479" width="14.57421875" style="0" bestFit="1" customWidth="1"/>
    <col min="9480" max="9480" width="13.00390625" style="0" bestFit="1" customWidth="1"/>
    <col min="9483" max="9483" width="14.28125" style="0" bestFit="1" customWidth="1"/>
    <col min="9485" max="9485" width="20.140625" style="0" bestFit="1" customWidth="1"/>
    <col min="9486" max="9486" width="16.28125" style="0" bestFit="1" customWidth="1"/>
    <col min="9729" max="9729" width="15.7109375" style="0" customWidth="1"/>
    <col min="9731" max="9731" width="89.8515625" style="0" bestFit="1" customWidth="1"/>
    <col min="9734" max="9734" width="14.8515625" style="0" customWidth="1"/>
    <col min="9735" max="9735" width="14.57421875" style="0" bestFit="1" customWidth="1"/>
    <col min="9736" max="9736" width="13.00390625" style="0" bestFit="1" customWidth="1"/>
    <col min="9739" max="9739" width="14.28125" style="0" bestFit="1" customWidth="1"/>
    <col min="9741" max="9741" width="20.140625" style="0" bestFit="1" customWidth="1"/>
    <col min="9742" max="9742" width="16.28125" style="0" bestFit="1" customWidth="1"/>
    <col min="9985" max="9985" width="15.7109375" style="0" customWidth="1"/>
    <col min="9987" max="9987" width="89.8515625" style="0" bestFit="1" customWidth="1"/>
    <col min="9990" max="9990" width="14.8515625" style="0" customWidth="1"/>
    <col min="9991" max="9991" width="14.57421875" style="0" bestFit="1" customWidth="1"/>
    <col min="9992" max="9992" width="13.00390625" style="0" bestFit="1" customWidth="1"/>
    <col min="9995" max="9995" width="14.28125" style="0" bestFit="1" customWidth="1"/>
    <col min="9997" max="9997" width="20.140625" style="0" bestFit="1" customWidth="1"/>
    <col min="9998" max="9998" width="16.28125" style="0" bestFit="1" customWidth="1"/>
    <col min="10241" max="10241" width="15.7109375" style="0" customWidth="1"/>
    <col min="10243" max="10243" width="89.8515625" style="0" bestFit="1" customWidth="1"/>
    <col min="10246" max="10246" width="14.8515625" style="0" customWidth="1"/>
    <col min="10247" max="10247" width="14.57421875" style="0" bestFit="1" customWidth="1"/>
    <col min="10248" max="10248" width="13.00390625" style="0" bestFit="1" customWidth="1"/>
    <col min="10251" max="10251" width="14.28125" style="0" bestFit="1" customWidth="1"/>
    <col min="10253" max="10253" width="20.140625" style="0" bestFit="1" customWidth="1"/>
    <col min="10254" max="10254" width="16.28125" style="0" bestFit="1" customWidth="1"/>
    <col min="10497" max="10497" width="15.7109375" style="0" customWidth="1"/>
    <col min="10499" max="10499" width="89.8515625" style="0" bestFit="1" customWidth="1"/>
    <col min="10502" max="10502" width="14.8515625" style="0" customWidth="1"/>
    <col min="10503" max="10503" width="14.57421875" style="0" bestFit="1" customWidth="1"/>
    <col min="10504" max="10504" width="13.00390625" style="0" bestFit="1" customWidth="1"/>
    <col min="10507" max="10507" width="14.28125" style="0" bestFit="1" customWidth="1"/>
    <col min="10509" max="10509" width="20.140625" style="0" bestFit="1" customWidth="1"/>
    <col min="10510" max="10510" width="16.28125" style="0" bestFit="1" customWidth="1"/>
    <col min="10753" max="10753" width="15.7109375" style="0" customWidth="1"/>
    <col min="10755" max="10755" width="89.8515625" style="0" bestFit="1" customWidth="1"/>
    <col min="10758" max="10758" width="14.8515625" style="0" customWidth="1"/>
    <col min="10759" max="10759" width="14.57421875" style="0" bestFit="1" customWidth="1"/>
    <col min="10760" max="10760" width="13.00390625" style="0" bestFit="1" customWidth="1"/>
    <col min="10763" max="10763" width="14.28125" style="0" bestFit="1" customWidth="1"/>
    <col min="10765" max="10765" width="20.140625" style="0" bestFit="1" customWidth="1"/>
    <col min="10766" max="10766" width="16.28125" style="0" bestFit="1" customWidth="1"/>
    <col min="11009" max="11009" width="15.7109375" style="0" customWidth="1"/>
    <col min="11011" max="11011" width="89.8515625" style="0" bestFit="1" customWidth="1"/>
    <col min="11014" max="11014" width="14.8515625" style="0" customWidth="1"/>
    <col min="11015" max="11015" width="14.57421875" style="0" bestFit="1" customWidth="1"/>
    <col min="11016" max="11016" width="13.00390625" style="0" bestFit="1" customWidth="1"/>
    <col min="11019" max="11019" width="14.28125" style="0" bestFit="1" customWidth="1"/>
    <col min="11021" max="11021" width="20.140625" style="0" bestFit="1" customWidth="1"/>
    <col min="11022" max="11022" width="16.28125" style="0" bestFit="1" customWidth="1"/>
    <col min="11265" max="11265" width="15.7109375" style="0" customWidth="1"/>
    <col min="11267" max="11267" width="89.8515625" style="0" bestFit="1" customWidth="1"/>
    <col min="11270" max="11270" width="14.8515625" style="0" customWidth="1"/>
    <col min="11271" max="11271" width="14.57421875" style="0" bestFit="1" customWidth="1"/>
    <col min="11272" max="11272" width="13.00390625" style="0" bestFit="1" customWidth="1"/>
    <col min="11275" max="11275" width="14.28125" style="0" bestFit="1" customWidth="1"/>
    <col min="11277" max="11277" width="20.140625" style="0" bestFit="1" customWidth="1"/>
    <col min="11278" max="11278" width="16.28125" style="0" bestFit="1" customWidth="1"/>
    <col min="11521" max="11521" width="15.7109375" style="0" customWidth="1"/>
    <col min="11523" max="11523" width="89.8515625" style="0" bestFit="1" customWidth="1"/>
    <col min="11526" max="11526" width="14.8515625" style="0" customWidth="1"/>
    <col min="11527" max="11527" width="14.57421875" style="0" bestFit="1" customWidth="1"/>
    <col min="11528" max="11528" width="13.00390625" style="0" bestFit="1" customWidth="1"/>
    <col min="11531" max="11531" width="14.28125" style="0" bestFit="1" customWidth="1"/>
    <col min="11533" max="11533" width="20.140625" style="0" bestFit="1" customWidth="1"/>
    <col min="11534" max="11534" width="16.28125" style="0" bestFit="1" customWidth="1"/>
    <col min="11777" max="11777" width="15.7109375" style="0" customWidth="1"/>
    <col min="11779" max="11779" width="89.8515625" style="0" bestFit="1" customWidth="1"/>
    <col min="11782" max="11782" width="14.8515625" style="0" customWidth="1"/>
    <col min="11783" max="11783" width="14.57421875" style="0" bestFit="1" customWidth="1"/>
    <col min="11784" max="11784" width="13.00390625" style="0" bestFit="1" customWidth="1"/>
    <col min="11787" max="11787" width="14.28125" style="0" bestFit="1" customWidth="1"/>
    <col min="11789" max="11789" width="20.140625" style="0" bestFit="1" customWidth="1"/>
    <col min="11790" max="11790" width="16.28125" style="0" bestFit="1" customWidth="1"/>
    <col min="12033" max="12033" width="15.7109375" style="0" customWidth="1"/>
    <col min="12035" max="12035" width="89.8515625" style="0" bestFit="1" customWidth="1"/>
    <col min="12038" max="12038" width="14.8515625" style="0" customWidth="1"/>
    <col min="12039" max="12039" width="14.57421875" style="0" bestFit="1" customWidth="1"/>
    <col min="12040" max="12040" width="13.00390625" style="0" bestFit="1" customWidth="1"/>
    <col min="12043" max="12043" width="14.28125" style="0" bestFit="1" customWidth="1"/>
    <col min="12045" max="12045" width="20.140625" style="0" bestFit="1" customWidth="1"/>
    <col min="12046" max="12046" width="16.28125" style="0" bestFit="1" customWidth="1"/>
    <col min="12289" max="12289" width="15.7109375" style="0" customWidth="1"/>
    <col min="12291" max="12291" width="89.8515625" style="0" bestFit="1" customWidth="1"/>
    <col min="12294" max="12294" width="14.8515625" style="0" customWidth="1"/>
    <col min="12295" max="12295" width="14.57421875" style="0" bestFit="1" customWidth="1"/>
    <col min="12296" max="12296" width="13.00390625" style="0" bestFit="1" customWidth="1"/>
    <col min="12299" max="12299" width="14.28125" style="0" bestFit="1" customWidth="1"/>
    <col min="12301" max="12301" width="20.140625" style="0" bestFit="1" customWidth="1"/>
    <col min="12302" max="12302" width="16.28125" style="0" bestFit="1" customWidth="1"/>
    <col min="12545" max="12545" width="15.7109375" style="0" customWidth="1"/>
    <col min="12547" max="12547" width="89.8515625" style="0" bestFit="1" customWidth="1"/>
    <col min="12550" max="12550" width="14.8515625" style="0" customWidth="1"/>
    <col min="12551" max="12551" width="14.57421875" style="0" bestFit="1" customWidth="1"/>
    <col min="12552" max="12552" width="13.00390625" style="0" bestFit="1" customWidth="1"/>
    <col min="12555" max="12555" width="14.28125" style="0" bestFit="1" customWidth="1"/>
    <col min="12557" max="12557" width="20.140625" style="0" bestFit="1" customWidth="1"/>
    <col min="12558" max="12558" width="16.28125" style="0" bestFit="1" customWidth="1"/>
    <col min="12801" max="12801" width="15.7109375" style="0" customWidth="1"/>
    <col min="12803" max="12803" width="89.8515625" style="0" bestFit="1" customWidth="1"/>
    <col min="12806" max="12806" width="14.8515625" style="0" customWidth="1"/>
    <col min="12807" max="12807" width="14.57421875" style="0" bestFit="1" customWidth="1"/>
    <col min="12808" max="12808" width="13.00390625" style="0" bestFit="1" customWidth="1"/>
    <col min="12811" max="12811" width="14.28125" style="0" bestFit="1" customWidth="1"/>
    <col min="12813" max="12813" width="20.140625" style="0" bestFit="1" customWidth="1"/>
    <col min="12814" max="12814" width="16.28125" style="0" bestFit="1" customWidth="1"/>
    <col min="13057" max="13057" width="15.7109375" style="0" customWidth="1"/>
    <col min="13059" max="13059" width="89.8515625" style="0" bestFit="1" customWidth="1"/>
    <col min="13062" max="13062" width="14.8515625" style="0" customWidth="1"/>
    <col min="13063" max="13063" width="14.57421875" style="0" bestFit="1" customWidth="1"/>
    <col min="13064" max="13064" width="13.00390625" style="0" bestFit="1" customWidth="1"/>
    <col min="13067" max="13067" width="14.28125" style="0" bestFit="1" customWidth="1"/>
    <col min="13069" max="13069" width="20.140625" style="0" bestFit="1" customWidth="1"/>
    <col min="13070" max="13070" width="16.28125" style="0" bestFit="1" customWidth="1"/>
    <col min="13313" max="13313" width="15.7109375" style="0" customWidth="1"/>
    <col min="13315" max="13315" width="89.8515625" style="0" bestFit="1" customWidth="1"/>
    <col min="13318" max="13318" width="14.8515625" style="0" customWidth="1"/>
    <col min="13319" max="13319" width="14.57421875" style="0" bestFit="1" customWidth="1"/>
    <col min="13320" max="13320" width="13.00390625" style="0" bestFit="1" customWidth="1"/>
    <col min="13323" max="13323" width="14.28125" style="0" bestFit="1" customWidth="1"/>
    <col min="13325" max="13325" width="20.140625" style="0" bestFit="1" customWidth="1"/>
    <col min="13326" max="13326" width="16.28125" style="0" bestFit="1" customWidth="1"/>
    <col min="13569" max="13569" width="15.7109375" style="0" customWidth="1"/>
    <col min="13571" max="13571" width="89.8515625" style="0" bestFit="1" customWidth="1"/>
    <col min="13574" max="13574" width="14.8515625" style="0" customWidth="1"/>
    <col min="13575" max="13575" width="14.57421875" style="0" bestFit="1" customWidth="1"/>
    <col min="13576" max="13576" width="13.00390625" style="0" bestFit="1" customWidth="1"/>
    <col min="13579" max="13579" width="14.28125" style="0" bestFit="1" customWidth="1"/>
    <col min="13581" max="13581" width="20.140625" style="0" bestFit="1" customWidth="1"/>
    <col min="13582" max="13582" width="16.28125" style="0" bestFit="1" customWidth="1"/>
    <col min="13825" max="13825" width="15.7109375" style="0" customWidth="1"/>
    <col min="13827" max="13827" width="89.8515625" style="0" bestFit="1" customWidth="1"/>
    <col min="13830" max="13830" width="14.8515625" style="0" customWidth="1"/>
    <col min="13831" max="13831" width="14.57421875" style="0" bestFit="1" customWidth="1"/>
    <col min="13832" max="13832" width="13.00390625" style="0" bestFit="1" customWidth="1"/>
    <col min="13835" max="13835" width="14.28125" style="0" bestFit="1" customWidth="1"/>
    <col min="13837" max="13837" width="20.140625" style="0" bestFit="1" customWidth="1"/>
    <col min="13838" max="13838" width="16.28125" style="0" bestFit="1" customWidth="1"/>
    <col min="14081" max="14081" width="15.7109375" style="0" customWidth="1"/>
    <col min="14083" max="14083" width="89.8515625" style="0" bestFit="1" customWidth="1"/>
    <col min="14086" max="14086" width="14.8515625" style="0" customWidth="1"/>
    <col min="14087" max="14087" width="14.57421875" style="0" bestFit="1" customWidth="1"/>
    <col min="14088" max="14088" width="13.00390625" style="0" bestFit="1" customWidth="1"/>
    <col min="14091" max="14091" width="14.28125" style="0" bestFit="1" customWidth="1"/>
    <col min="14093" max="14093" width="20.140625" style="0" bestFit="1" customWidth="1"/>
    <col min="14094" max="14094" width="16.28125" style="0" bestFit="1" customWidth="1"/>
    <col min="14337" max="14337" width="15.7109375" style="0" customWidth="1"/>
    <col min="14339" max="14339" width="89.8515625" style="0" bestFit="1" customWidth="1"/>
    <col min="14342" max="14342" width="14.8515625" style="0" customWidth="1"/>
    <col min="14343" max="14343" width="14.57421875" style="0" bestFit="1" customWidth="1"/>
    <col min="14344" max="14344" width="13.00390625" style="0" bestFit="1" customWidth="1"/>
    <col min="14347" max="14347" width="14.28125" style="0" bestFit="1" customWidth="1"/>
    <col min="14349" max="14349" width="20.140625" style="0" bestFit="1" customWidth="1"/>
    <col min="14350" max="14350" width="16.28125" style="0" bestFit="1" customWidth="1"/>
    <col min="14593" max="14593" width="15.7109375" style="0" customWidth="1"/>
    <col min="14595" max="14595" width="89.8515625" style="0" bestFit="1" customWidth="1"/>
    <col min="14598" max="14598" width="14.8515625" style="0" customWidth="1"/>
    <col min="14599" max="14599" width="14.57421875" style="0" bestFit="1" customWidth="1"/>
    <col min="14600" max="14600" width="13.00390625" style="0" bestFit="1" customWidth="1"/>
    <col min="14603" max="14603" width="14.28125" style="0" bestFit="1" customWidth="1"/>
    <col min="14605" max="14605" width="20.140625" style="0" bestFit="1" customWidth="1"/>
    <col min="14606" max="14606" width="16.28125" style="0" bestFit="1" customWidth="1"/>
    <col min="14849" max="14849" width="15.7109375" style="0" customWidth="1"/>
    <col min="14851" max="14851" width="89.8515625" style="0" bestFit="1" customWidth="1"/>
    <col min="14854" max="14854" width="14.8515625" style="0" customWidth="1"/>
    <col min="14855" max="14855" width="14.57421875" style="0" bestFit="1" customWidth="1"/>
    <col min="14856" max="14856" width="13.00390625" style="0" bestFit="1" customWidth="1"/>
    <col min="14859" max="14859" width="14.28125" style="0" bestFit="1" customWidth="1"/>
    <col min="14861" max="14861" width="20.140625" style="0" bestFit="1" customWidth="1"/>
    <col min="14862" max="14862" width="16.28125" style="0" bestFit="1" customWidth="1"/>
    <col min="15105" max="15105" width="15.7109375" style="0" customWidth="1"/>
    <col min="15107" max="15107" width="89.8515625" style="0" bestFit="1" customWidth="1"/>
    <col min="15110" max="15110" width="14.8515625" style="0" customWidth="1"/>
    <col min="15111" max="15111" width="14.57421875" style="0" bestFit="1" customWidth="1"/>
    <col min="15112" max="15112" width="13.00390625" style="0" bestFit="1" customWidth="1"/>
    <col min="15115" max="15115" width="14.28125" style="0" bestFit="1" customWidth="1"/>
    <col min="15117" max="15117" width="20.140625" style="0" bestFit="1" customWidth="1"/>
    <col min="15118" max="15118" width="16.28125" style="0" bestFit="1" customWidth="1"/>
    <col min="15361" max="15361" width="15.7109375" style="0" customWidth="1"/>
    <col min="15363" max="15363" width="89.8515625" style="0" bestFit="1" customWidth="1"/>
    <col min="15366" max="15366" width="14.8515625" style="0" customWidth="1"/>
    <col min="15367" max="15367" width="14.57421875" style="0" bestFit="1" customWidth="1"/>
    <col min="15368" max="15368" width="13.00390625" style="0" bestFit="1" customWidth="1"/>
    <col min="15371" max="15371" width="14.28125" style="0" bestFit="1" customWidth="1"/>
    <col min="15373" max="15373" width="20.140625" style="0" bestFit="1" customWidth="1"/>
    <col min="15374" max="15374" width="16.28125" style="0" bestFit="1" customWidth="1"/>
    <col min="15617" max="15617" width="15.7109375" style="0" customWidth="1"/>
    <col min="15619" max="15619" width="89.8515625" style="0" bestFit="1" customWidth="1"/>
    <col min="15622" max="15622" width="14.8515625" style="0" customWidth="1"/>
    <col min="15623" max="15623" width="14.57421875" style="0" bestFit="1" customWidth="1"/>
    <col min="15624" max="15624" width="13.00390625" style="0" bestFit="1" customWidth="1"/>
    <col min="15627" max="15627" width="14.28125" style="0" bestFit="1" customWidth="1"/>
    <col min="15629" max="15629" width="20.140625" style="0" bestFit="1" customWidth="1"/>
    <col min="15630" max="15630" width="16.28125" style="0" bestFit="1" customWidth="1"/>
    <col min="15873" max="15873" width="15.7109375" style="0" customWidth="1"/>
    <col min="15875" max="15875" width="89.8515625" style="0" bestFit="1" customWidth="1"/>
    <col min="15878" max="15878" width="14.8515625" style="0" customWidth="1"/>
    <col min="15879" max="15879" width="14.57421875" style="0" bestFit="1" customWidth="1"/>
    <col min="15880" max="15880" width="13.00390625" style="0" bestFit="1" customWidth="1"/>
    <col min="15883" max="15883" width="14.28125" style="0" bestFit="1" customWidth="1"/>
    <col min="15885" max="15885" width="20.140625" style="0" bestFit="1" customWidth="1"/>
    <col min="15886" max="15886" width="16.28125" style="0" bestFit="1" customWidth="1"/>
    <col min="16129" max="16129" width="15.7109375" style="0" customWidth="1"/>
    <col min="16131" max="16131" width="89.8515625" style="0" bestFit="1" customWidth="1"/>
    <col min="16134" max="16134" width="14.8515625" style="0" customWidth="1"/>
    <col min="16135" max="16135" width="14.57421875" style="0" bestFit="1" customWidth="1"/>
    <col min="16136" max="16136" width="13.00390625" style="0" bestFit="1" customWidth="1"/>
    <col min="16139" max="16139" width="14.28125" style="0" bestFit="1" customWidth="1"/>
    <col min="16141" max="16141" width="20.140625" style="0" bestFit="1" customWidth="1"/>
    <col min="16142" max="16142" width="16.28125" style="0" bestFit="1" customWidth="1"/>
  </cols>
  <sheetData>
    <row r="1" spans="1:16" s="4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" t="s">
        <v>0</v>
      </c>
      <c r="O1" s="1" t="s">
        <v>13</v>
      </c>
      <c r="P1" s="1" t="s">
        <v>14</v>
      </c>
    </row>
    <row r="2" spans="1:16" ht="15">
      <c r="A2" s="5" t="s">
        <v>15</v>
      </c>
      <c r="B2" s="6" t="s">
        <v>16</v>
      </c>
      <c r="C2" s="7" t="s">
        <v>17</v>
      </c>
      <c r="D2" s="8">
        <v>41639</v>
      </c>
      <c r="E2" s="5" t="s">
        <v>18</v>
      </c>
      <c r="F2" s="9" t="s">
        <v>19</v>
      </c>
      <c r="G2" s="10">
        <v>316540</v>
      </c>
      <c r="H2" s="7">
        <v>166786</v>
      </c>
      <c r="I2" s="7">
        <v>1</v>
      </c>
      <c r="J2" s="11">
        <v>41666</v>
      </c>
      <c r="K2" s="7" t="s">
        <v>20</v>
      </c>
      <c r="L2" s="12" t="s">
        <v>21</v>
      </c>
      <c r="M2" s="13" t="s">
        <v>22</v>
      </c>
      <c r="N2" s="7" t="s">
        <v>23</v>
      </c>
      <c r="O2" s="14"/>
      <c r="P2" s="14"/>
    </row>
    <row r="3" spans="1:16" s="15" customFormat="1" ht="15">
      <c r="A3" s="5" t="s">
        <v>15</v>
      </c>
      <c r="B3" s="6" t="s">
        <v>16</v>
      </c>
      <c r="C3" s="7" t="s">
        <v>24</v>
      </c>
      <c r="D3" s="8">
        <v>41656</v>
      </c>
      <c r="E3" s="15" t="s">
        <v>25</v>
      </c>
      <c r="F3" s="9" t="s">
        <v>19</v>
      </c>
      <c r="G3" s="16"/>
      <c r="H3" s="17"/>
      <c r="I3" s="17">
        <v>4</v>
      </c>
      <c r="J3" s="11">
        <v>41687</v>
      </c>
      <c r="K3" s="17" t="s">
        <v>26</v>
      </c>
      <c r="L3" s="12" t="s">
        <v>21</v>
      </c>
      <c r="M3" s="13" t="s">
        <v>22</v>
      </c>
      <c r="N3" s="7" t="s">
        <v>23</v>
      </c>
      <c r="O3" s="18"/>
      <c r="P3" s="19"/>
    </row>
    <row r="4" spans="1:16" ht="15">
      <c r="A4" s="5" t="s">
        <v>15</v>
      </c>
      <c r="B4" s="6" t="s">
        <v>16</v>
      </c>
      <c r="C4" s="7" t="s">
        <v>27</v>
      </c>
      <c r="D4" s="8">
        <v>41670</v>
      </c>
      <c r="E4" s="5" t="s">
        <v>25</v>
      </c>
      <c r="F4" s="9" t="s">
        <v>19</v>
      </c>
      <c r="G4" s="20">
        <v>316540</v>
      </c>
      <c r="H4" s="21">
        <v>166933</v>
      </c>
      <c r="I4" s="6">
        <v>5</v>
      </c>
      <c r="J4" s="11">
        <v>41701</v>
      </c>
      <c r="K4" s="22" t="s">
        <v>28</v>
      </c>
      <c r="L4" s="12" t="s">
        <v>21</v>
      </c>
      <c r="M4" s="13" t="s">
        <v>22</v>
      </c>
      <c r="N4" s="7" t="s">
        <v>23</v>
      </c>
      <c r="O4" s="14"/>
      <c r="P4" s="14"/>
    </row>
    <row r="5" spans="1:16" ht="15">
      <c r="A5" s="5" t="s">
        <v>15</v>
      </c>
      <c r="B5" s="6" t="s">
        <v>29</v>
      </c>
      <c r="C5" s="6" t="s">
        <v>30</v>
      </c>
      <c r="D5" s="8">
        <v>41683</v>
      </c>
      <c r="E5" s="5" t="s">
        <v>31</v>
      </c>
      <c r="F5" s="9" t="s">
        <v>19</v>
      </c>
      <c r="G5" s="20">
        <v>357000</v>
      </c>
      <c r="H5" s="6"/>
      <c r="I5" s="6"/>
      <c r="J5" s="11"/>
      <c r="K5" s="22" t="s">
        <v>32</v>
      </c>
      <c r="L5" s="12" t="s">
        <v>21</v>
      </c>
      <c r="M5" s="13" t="s">
        <v>22</v>
      </c>
      <c r="N5" s="7" t="s">
        <v>23</v>
      </c>
      <c r="O5" s="14"/>
      <c r="P5" s="14"/>
    </row>
    <row r="6" spans="1:16" ht="15">
      <c r="A6" s="5" t="s">
        <v>15</v>
      </c>
      <c r="B6" s="6" t="s">
        <v>33</v>
      </c>
      <c r="C6" s="6" t="s">
        <v>34</v>
      </c>
      <c r="D6" s="8">
        <v>41690</v>
      </c>
      <c r="E6" s="5" t="s">
        <v>31</v>
      </c>
      <c r="F6" s="9" t="s">
        <v>19</v>
      </c>
      <c r="G6" s="20">
        <v>279146</v>
      </c>
      <c r="H6" s="6"/>
      <c r="I6" s="6"/>
      <c r="J6" s="11"/>
      <c r="K6" s="22" t="s">
        <v>35</v>
      </c>
      <c r="L6" s="12" t="s">
        <v>36</v>
      </c>
      <c r="M6" s="13" t="s">
        <v>37</v>
      </c>
      <c r="N6" s="7" t="s">
        <v>38</v>
      </c>
      <c r="O6" s="14"/>
      <c r="P6" s="14"/>
    </row>
    <row r="7" spans="1:16" ht="15">
      <c r="A7" s="5" t="s">
        <v>15</v>
      </c>
      <c r="B7" s="6" t="s">
        <v>29</v>
      </c>
      <c r="C7" s="6" t="s">
        <v>39</v>
      </c>
      <c r="D7" s="8">
        <v>41687</v>
      </c>
      <c r="E7" s="5" t="s">
        <v>31</v>
      </c>
      <c r="F7" s="9" t="s">
        <v>19</v>
      </c>
      <c r="G7" s="20">
        <v>357000</v>
      </c>
      <c r="H7" s="6">
        <v>67038</v>
      </c>
      <c r="I7" s="6">
        <v>10</v>
      </c>
      <c r="J7" s="11">
        <v>41716</v>
      </c>
      <c r="K7" s="22" t="s">
        <v>40</v>
      </c>
      <c r="L7" s="12" t="s">
        <v>21</v>
      </c>
      <c r="M7" s="13" t="s">
        <v>22</v>
      </c>
      <c r="N7" s="7" t="s">
        <v>38</v>
      </c>
      <c r="O7" s="14"/>
      <c r="P7" s="14"/>
    </row>
    <row r="8" spans="1:16" ht="15">
      <c r="A8" s="5" t="s">
        <v>15</v>
      </c>
      <c r="B8" s="6" t="s">
        <v>29</v>
      </c>
      <c r="C8" s="6" t="s">
        <v>41</v>
      </c>
      <c r="D8" s="8">
        <v>41696</v>
      </c>
      <c r="E8" s="5" t="s">
        <v>31</v>
      </c>
      <c r="F8" s="9" t="s">
        <v>19</v>
      </c>
      <c r="G8" s="20">
        <v>357000</v>
      </c>
      <c r="H8" s="6">
        <v>67040</v>
      </c>
      <c r="I8" s="6">
        <v>23</v>
      </c>
      <c r="J8" s="11">
        <v>41723</v>
      </c>
      <c r="K8" s="23" t="s">
        <v>42</v>
      </c>
      <c r="L8" s="12" t="s">
        <v>21</v>
      </c>
      <c r="M8" s="13" t="s">
        <v>22</v>
      </c>
      <c r="N8" s="7" t="s">
        <v>38</v>
      </c>
      <c r="O8" s="14"/>
      <c r="P8" s="14"/>
    </row>
    <row r="9" spans="1:16" ht="15">
      <c r="A9" s="5" t="s">
        <v>15</v>
      </c>
      <c r="B9" s="6" t="s">
        <v>29</v>
      </c>
      <c r="C9" s="6" t="s">
        <v>43</v>
      </c>
      <c r="D9" s="8">
        <v>41697</v>
      </c>
      <c r="E9" s="5" t="s">
        <v>31</v>
      </c>
      <c r="F9" s="9" t="s">
        <v>19</v>
      </c>
      <c r="G9" s="20">
        <v>357000</v>
      </c>
      <c r="H9" s="6">
        <v>67626</v>
      </c>
      <c r="I9" s="6">
        <v>15</v>
      </c>
      <c r="J9" s="11">
        <v>41751</v>
      </c>
      <c r="K9" s="22" t="s">
        <v>44</v>
      </c>
      <c r="L9" s="12" t="s">
        <v>21</v>
      </c>
      <c r="M9" s="13" t="s">
        <v>22</v>
      </c>
      <c r="N9" s="7" t="s">
        <v>38</v>
      </c>
      <c r="O9" s="14"/>
      <c r="P9" s="14"/>
    </row>
    <row r="10" spans="1:16" ht="15">
      <c r="A10" s="5" t="s">
        <v>15</v>
      </c>
      <c r="B10" s="6" t="s">
        <v>45</v>
      </c>
      <c r="C10" s="6" t="s">
        <v>46</v>
      </c>
      <c r="D10" s="8">
        <v>41706</v>
      </c>
      <c r="E10" s="5" t="s">
        <v>47</v>
      </c>
      <c r="F10" s="9" t="s">
        <v>19</v>
      </c>
      <c r="G10" s="20">
        <v>4522000</v>
      </c>
      <c r="H10" s="6"/>
      <c r="I10" s="6"/>
      <c r="J10" s="11"/>
      <c r="K10" s="22" t="s">
        <v>48</v>
      </c>
      <c r="L10" s="12" t="s">
        <v>21</v>
      </c>
      <c r="M10" s="13" t="s">
        <v>22</v>
      </c>
      <c r="N10" s="7" t="s">
        <v>38</v>
      </c>
      <c r="O10" s="14"/>
      <c r="P10" s="14"/>
    </row>
    <row r="11" spans="1:16" ht="15">
      <c r="A11" s="5" t="s">
        <v>15</v>
      </c>
      <c r="B11" s="6" t="s">
        <v>29</v>
      </c>
      <c r="C11" s="6" t="s">
        <v>49</v>
      </c>
      <c r="D11" s="8">
        <v>41702</v>
      </c>
      <c r="E11" s="5" t="s">
        <v>47</v>
      </c>
      <c r="F11" s="9" t="s">
        <v>19</v>
      </c>
      <c r="G11" s="20">
        <v>357000</v>
      </c>
      <c r="H11" s="6"/>
      <c r="I11" s="6">
        <v>15</v>
      </c>
      <c r="J11" s="11" t="s">
        <v>50</v>
      </c>
      <c r="K11" s="23" t="s">
        <v>51</v>
      </c>
      <c r="L11" s="12" t="s">
        <v>21</v>
      </c>
      <c r="M11" s="13" t="s">
        <v>22</v>
      </c>
      <c r="N11" s="7" t="s">
        <v>38</v>
      </c>
      <c r="O11" s="14"/>
      <c r="P11" s="14"/>
    </row>
    <row r="12" spans="1:16" ht="15">
      <c r="A12" s="5" t="s">
        <v>15</v>
      </c>
      <c r="B12" s="6" t="s">
        <v>29</v>
      </c>
      <c r="C12" s="6" t="s">
        <v>52</v>
      </c>
      <c r="D12" s="8">
        <v>41710</v>
      </c>
      <c r="E12" s="5" t="s">
        <v>47</v>
      </c>
      <c r="F12" s="9" t="s">
        <v>19</v>
      </c>
      <c r="G12" s="20">
        <v>357000</v>
      </c>
      <c r="H12" s="6"/>
      <c r="I12" s="6"/>
      <c r="J12" s="11"/>
      <c r="K12" s="22" t="s">
        <v>53</v>
      </c>
      <c r="L12" s="12" t="s">
        <v>21</v>
      </c>
      <c r="M12" s="13" t="s">
        <v>22</v>
      </c>
      <c r="N12" s="7" t="s">
        <v>23</v>
      </c>
      <c r="O12" s="14"/>
      <c r="P12" s="14"/>
    </row>
    <row r="13" spans="1:16" ht="15">
      <c r="A13" s="5" t="s">
        <v>15</v>
      </c>
      <c r="B13" s="6" t="s">
        <v>54</v>
      </c>
      <c r="C13" s="6" t="s">
        <v>55</v>
      </c>
      <c r="D13" s="8">
        <v>41688</v>
      </c>
      <c r="E13" s="5" t="s">
        <v>31</v>
      </c>
      <c r="F13" s="9" t="s">
        <v>19</v>
      </c>
      <c r="G13" s="20">
        <v>545039</v>
      </c>
      <c r="H13" s="6" t="s">
        <v>56</v>
      </c>
      <c r="I13" s="6">
        <v>16</v>
      </c>
      <c r="J13" s="11">
        <v>41716</v>
      </c>
      <c r="K13" s="22" t="s">
        <v>57</v>
      </c>
      <c r="L13" s="12" t="s">
        <v>21</v>
      </c>
      <c r="M13" s="13" t="s">
        <v>22</v>
      </c>
      <c r="N13" s="7" t="s">
        <v>23</v>
      </c>
      <c r="O13" s="14"/>
      <c r="P13" s="14"/>
    </row>
    <row r="14" spans="1:16" ht="15">
      <c r="A14" s="5" t="s">
        <v>15</v>
      </c>
      <c r="B14" s="6" t="s">
        <v>16</v>
      </c>
      <c r="C14" s="6" t="s">
        <v>58</v>
      </c>
      <c r="D14" s="8">
        <v>41719</v>
      </c>
      <c r="E14" s="5" t="s">
        <v>47</v>
      </c>
      <c r="F14" s="9" t="s">
        <v>19</v>
      </c>
      <c r="G14" s="20">
        <v>304640</v>
      </c>
      <c r="H14" s="6"/>
      <c r="I14" s="24" t="s">
        <v>57</v>
      </c>
      <c r="J14" s="24" t="s">
        <v>57</v>
      </c>
      <c r="K14" s="22" t="s">
        <v>57</v>
      </c>
      <c r="L14" s="12" t="s">
        <v>21</v>
      </c>
      <c r="M14" s="13" t="s">
        <v>22</v>
      </c>
      <c r="N14" s="7" t="s">
        <v>23</v>
      </c>
      <c r="O14" s="14"/>
      <c r="P14" s="14"/>
    </row>
    <row r="15" spans="1:16" ht="15">
      <c r="A15" s="5" t="s">
        <v>15</v>
      </c>
      <c r="B15" s="6" t="s">
        <v>59</v>
      </c>
      <c r="C15" s="6" t="s">
        <v>60</v>
      </c>
      <c r="D15" s="8"/>
      <c r="E15" s="5"/>
      <c r="F15" s="9" t="s">
        <v>19</v>
      </c>
      <c r="G15" s="20">
        <v>183741</v>
      </c>
      <c r="H15" s="6">
        <v>101864</v>
      </c>
      <c r="I15" s="6">
        <v>42</v>
      </c>
      <c r="J15" s="11">
        <v>41732</v>
      </c>
      <c r="K15" s="22" t="s">
        <v>61</v>
      </c>
      <c r="L15" s="12" t="s">
        <v>62</v>
      </c>
      <c r="M15" s="13" t="s">
        <v>22</v>
      </c>
      <c r="N15" s="7" t="s">
        <v>38</v>
      </c>
      <c r="O15" s="14"/>
      <c r="P15" s="14"/>
    </row>
    <row r="16" spans="1:16" ht="15">
      <c r="A16" s="5" t="s">
        <v>15</v>
      </c>
      <c r="B16" s="6" t="s">
        <v>29</v>
      </c>
      <c r="C16" s="6" t="s">
        <v>63</v>
      </c>
      <c r="D16" s="8">
        <v>41732</v>
      </c>
      <c r="E16" s="5" t="s">
        <v>64</v>
      </c>
      <c r="F16" s="9" t="s">
        <v>65</v>
      </c>
      <c r="G16" s="20">
        <v>357000</v>
      </c>
      <c r="H16" s="6"/>
      <c r="I16" s="6"/>
      <c r="J16" s="11"/>
      <c r="K16" s="22" t="s">
        <v>66</v>
      </c>
      <c r="L16" s="12" t="s">
        <v>21</v>
      </c>
      <c r="M16" s="13" t="s">
        <v>22</v>
      </c>
      <c r="N16" s="7" t="s">
        <v>23</v>
      </c>
      <c r="O16" s="14"/>
      <c r="P16" s="14"/>
    </row>
    <row r="17" spans="1:16" ht="15">
      <c r="A17" s="5" t="s">
        <v>15</v>
      </c>
      <c r="B17" s="6" t="s">
        <v>29</v>
      </c>
      <c r="C17" s="6" t="s">
        <v>67</v>
      </c>
      <c r="D17" s="8">
        <v>41733</v>
      </c>
      <c r="E17" s="5" t="s">
        <v>64</v>
      </c>
      <c r="F17" s="9" t="s">
        <v>65</v>
      </c>
      <c r="G17" s="20">
        <v>357000</v>
      </c>
      <c r="H17" s="6"/>
      <c r="I17" s="6"/>
      <c r="J17" s="11"/>
      <c r="K17" s="22" t="s">
        <v>68</v>
      </c>
      <c r="L17" s="12" t="s">
        <v>21</v>
      </c>
      <c r="M17" s="13" t="s">
        <v>22</v>
      </c>
      <c r="N17" s="7" t="s">
        <v>23</v>
      </c>
      <c r="O17" s="14"/>
      <c r="P17" s="14"/>
    </row>
    <row r="18" spans="1:16" ht="15">
      <c r="A18" s="5" t="s">
        <v>15</v>
      </c>
      <c r="B18" s="6" t="s">
        <v>29</v>
      </c>
      <c r="C18" s="6" t="s">
        <v>69</v>
      </c>
      <c r="D18" s="8">
        <v>41746</v>
      </c>
      <c r="E18" s="5" t="s">
        <v>64</v>
      </c>
      <c r="F18" s="9" t="s">
        <v>65</v>
      </c>
      <c r="G18" s="20">
        <v>357000</v>
      </c>
      <c r="H18" s="6"/>
      <c r="I18" s="6"/>
      <c r="J18" s="11"/>
      <c r="K18" s="22" t="s">
        <v>70</v>
      </c>
      <c r="L18" s="12" t="s">
        <v>21</v>
      </c>
      <c r="M18" s="13" t="s">
        <v>22</v>
      </c>
      <c r="N18" s="7" t="s">
        <v>23</v>
      </c>
      <c r="O18" s="14"/>
      <c r="P18" s="14"/>
    </row>
    <row r="19" spans="1:16" ht="15">
      <c r="A19" s="5" t="s">
        <v>15</v>
      </c>
      <c r="B19" s="6" t="s">
        <v>29</v>
      </c>
      <c r="C19" s="6" t="s">
        <v>71</v>
      </c>
      <c r="D19" s="8">
        <v>41752</v>
      </c>
      <c r="E19" s="5" t="s">
        <v>64</v>
      </c>
      <c r="F19" s="9" t="s">
        <v>65</v>
      </c>
      <c r="G19" s="20">
        <v>357000</v>
      </c>
      <c r="H19" s="6"/>
      <c r="I19" s="6"/>
      <c r="J19" s="11"/>
      <c r="K19" s="22" t="s">
        <v>72</v>
      </c>
      <c r="L19" s="12" t="s">
        <v>21</v>
      </c>
      <c r="M19" s="13" t="s">
        <v>22</v>
      </c>
      <c r="N19" s="7" t="s">
        <v>23</v>
      </c>
      <c r="O19" s="14"/>
      <c r="P19" s="14"/>
    </row>
    <row r="20" spans="1:16" ht="15">
      <c r="A20" s="5" t="s">
        <v>15</v>
      </c>
      <c r="B20" s="6" t="s">
        <v>54</v>
      </c>
      <c r="C20" s="6" t="s">
        <v>73</v>
      </c>
      <c r="D20" s="8">
        <v>41739</v>
      </c>
      <c r="E20" s="5" t="s">
        <v>64</v>
      </c>
      <c r="F20" s="9" t="s">
        <v>65</v>
      </c>
      <c r="G20" s="20">
        <v>1016707</v>
      </c>
      <c r="H20" s="6"/>
      <c r="I20" s="6">
        <v>61</v>
      </c>
      <c r="J20" s="11">
        <v>41753</v>
      </c>
      <c r="K20" s="22" t="s">
        <v>57</v>
      </c>
      <c r="L20" s="12" t="s">
        <v>21</v>
      </c>
      <c r="M20" s="13" t="s">
        <v>22</v>
      </c>
      <c r="N20" s="7" t="s">
        <v>23</v>
      </c>
      <c r="O20" s="14"/>
      <c r="P20" s="14"/>
    </row>
    <row r="21" spans="1:16" ht="15">
      <c r="A21" s="5" t="s">
        <v>15</v>
      </c>
      <c r="B21" s="6" t="s">
        <v>74</v>
      </c>
      <c r="C21" s="5" t="s">
        <v>75</v>
      </c>
      <c r="D21" s="8"/>
      <c r="E21" s="5" t="s">
        <v>47</v>
      </c>
      <c r="F21" s="9" t="s">
        <v>19</v>
      </c>
      <c r="G21" s="25">
        <f>4411794.8*1.19</f>
        <v>5250035.812</v>
      </c>
      <c r="H21" s="26"/>
      <c r="I21" s="27"/>
      <c r="J21" s="28"/>
      <c r="K21" s="5"/>
      <c r="L21" s="29" t="s">
        <v>21</v>
      </c>
      <c r="M21" s="13" t="s">
        <v>22</v>
      </c>
      <c r="N21" s="14" t="s">
        <v>76</v>
      </c>
      <c r="O21" s="14"/>
      <c r="P21" s="14"/>
    </row>
    <row r="22" spans="1:16" ht="15">
      <c r="A22" s="5" t="s">
        <v>15</v>
      </c>
      <c r="B22" s="6" t="s">
        <v>74</v>
      </c>
      <c r="C22" s="5" t="s">
        <v>75</v>
      </c>
      <c r="D22" s="8"/>
      <c r="E22" s="5" t="s">
        <v>47</v>
      </c>
      <c r="F22" s="9" t="s">
        <v>19</v>
      </c>
      <c r="G22" s="25">
        <f>1699572.7*1.19</f>
        <v>2022491.5129999998</v>
      </c>
      <c r="H22" s="26"/>
      <c r="I22" s="27"/>
      <c r="J22" s="28"/>
      <c r="K22" s="5"/>
      <c r="L22" s="29" t="s">
        <v>21</v>
      </c>
      <c r="M22" s="13" t="s">
        <v>22</v>
      </c>
      <c r="N22" s="14" t="s">
        <v>76</v>
      </c>
      <c r="O22" s="14"/>
      <c r="P22" s="14"/>
    </row>
    <row r="23" spans="1:16" ht="15">
      <c r="A23" s="5" t="s">
        <v>15</v>
      </c>
      <c r="B23" s="6" t="s">
        <v>77</v>
      </c>
      <c r="C23" s="5" t="s">
        <v>75</v>
      </c>
      <c r="D23" s="8"/>
      <c r="E23" s="5" t="s">
        <v>47</v>
      </c>
      <c r="F23" s="9" t="s">
        <v>19</v>
      </c>
      <c r="G23" s="25">
        <f>4417875*1.19</f>
        <v>5257271.25</v>
      </c>
      <c r="H23" s="26"/>
      <c r="I23" s="27"/>
      <c r="J23" s="28"/>
      <c r="K23" s="5"/>
      <c r="L23" s="29" t="s">
        <v>21</v>
      </c>
      <c r="M23" s="13" t="s">
        <v>22</v>
      </c>
      <c r="N23" s="14" t="s">
        <v>76</v>
      </c>
      <c r="O23" s="14"/>
      <c r="P23" s="14"/>
    </row>
    <row r="24" spans="1:16" ht="15">
      <c r="A24" s="5" t="s">
        <v>15</v>
      </c>
      <c r="B24" s="6" t="s">
        <v>78</v>
      </c>
      <c r="C24" s="5" t="s">
        <v>75</v>
      </c>
      <c r="D24" s="8"/>
      <c r="E24" s="5" t="s">
        <v>47</v>
      </c>
      <c r="F24" s="9" t="s">
        <v>19</v>
      </c>
      <c r="G24" s="25">
        <f>3300000*1.19</f>
        <v>3927000</v>
      </c>
      <c r="H24" s="26"/>
      <c r="I24" s="27"/>
      <c r="J24" s="28"/>
      <c r="K24" s="5"/>
      <c r="L24" s="29" t="s">
        <v>21</v>
      </c>
      <c r="M24" s="13" t="s">
        <v>22</v>
      </c>
      <c r="N24" s="14" t="s">
        <v>76</v>
      </c>
      <c r="O24" s="14"/>
      <c r="P24" s="14"/>
    </row>
    <row r="25" spans="1:16" ht="15">
      <c r="A25" s="5" t="s">
        <v>15</v>
      </c>
      <c r="B25" s="6" t="s">
        <v>79</v>
      </c>
      <c r="C25" s="5" t="s">
        <v>75</v>
      </c>
      <c r="D25" s="8"/>
      <c r="E25" s="5" t="s">
        <v>47</v>
      </c>
      <c r="F25" s="9" t="s">
        <v>19</v>
      </c>
      <c r="G25" s="25">
        <f>1199999.9999992*1.19</f>
        <v>1427999.999999048</v>
      </c>
      <c r="H25" s="26"/>
      <c r="I25" s="27"/>
      <c r="J25" s="28"/>
      <c r="K25" s="5"/>
      <c r="L25" s="29" t="s">
        <v>21</v>
      </c>
      <c r="M25" s="13" t="s">
        <v>22</v>
      </c>
      <c r="N25" s="14" t="s">
        <v>76</v>
      </c>
      <c r="O25" s="5"/>
      <c r="P25" s="14"/>
    </row>
    <row r="26" spans="1:16" ht="15">
      <c r="A26" s="5" t="s">
        <v>15</v>
      </c>
      <c r="B26" s="6" t="s">
        <v>80</v>
      </c>
      <c r="C26" s="5" t="s">
        <v>75</v>
      </c>
      <c r="D26" s="8"/>
      <c r="E26" s="5" t="s">
        <v>47</v>
      </c>
      <c r="F26" s="9" t="s">
        <v>19</v>
      </c>
      <c r="G26" s="25">
        <v>709458.9599951785</v>
      </c>
      <c r="H26" s="26"/>
      <c r="I26" s="27"/>
      <c r="J26" s="28"/>
      <c r="K26" s="5"/>
      <c r="L26" s="12" t="s">
        <v>81</v>
      </c>
      <c r="M26" s="13" t="s">
        <v>82</v>
      </c>
      <c r="N26" s="5"/>
      <c r="O26" s="5"/>
      <c r="P26" s="14"/>
    </row>
    <row r="27" spans="1:16" ht="15">
      <c r="A27" s="5" t="s">
        <v>15</v>
      </c>
      <c r="B27" s="6" t="s">
        <v>83</v>
      </c>
      <c r="C27" s="5" t="s">
        <v>75</v>
      </c>
      <c r="D27" s="8"/>
      <c r="E27" s="5" t="s">
        <v>47</v>
      </c>
      <c r="F27" s="9" t="s">
        <v>19</v>
      </c>
      <c r="G27" s="25">
        <v>743862.5150215543</v>
      </c>
      <c r="H27" s="26"/>
      <c r="I27" s="27"/>
      <c r="J27" s="28"/>
      <c r="K27" s="5"/>
      <c r="L27" s="12" t="s">
        <v>84</v>
      </c>
      <c r="M27" s="13" t="s">
        <v>85</v>
      </c>
      <c r="N27" s="14"/>
      <c r="O27" s="5"/>
      <c r="P27" s="14"/>
    </row>
    <row r="28" spans="1:16" ht="15">
      <c r="A28" s="5" t="s">
        <v>15</v>
      </c>
      <c r="B28" s="6" t="s">
        <v>86</v>
      </c>
      <c r="C28" s="5" t="s">
        <v>75</v>
      </c>
      <c r="D28" s="8"/>
      <c r="E28" s="5" t="s">
        <v>47</v>
      </c>
      <c r="F28" s="9" t="s">
        <v>19</v>
      </c>
      <c r="G28" s="25">
        <v>1043821.3078302403</v>
      </c>
      <c r="H28" s="26"/>
      <c r="I28" s="27"/>
      <c r="J28" s="28"/>
      <c r="K28" s="5"/>
      <c r="L28" s="12" t="s">
        <v>87</v>
      </c>
      <c r="M28" s="13" t="s">
        <v>88</v>
      </c>
      <c r="N28" s="14"/>
      <c r="O28" s="5"/>
      <c r="P28" s="14"/>
    </row>
    <row r="29" spans="1:16" ht="15">
      <c r="A29" s="5" t="s">
        <v>15</v>
      </c>
      <c r="B29" s="6" t="s">
        <v>89</v>
      </c>
      <c r="C29" s="5" t="s">
        <v>75</v>
      </c>
      <c r="D29" s="8"/>
      <c r="E29" s="5" t="s">
        <v>47</v>
      </c>
      <c r="F29" s="9" t="s">
        <v>19</v>
      </c>
      <c r="G29" s="25">
        <v>665379.1680479336</v>
      </c>
      <c r="H29" s="26"/>
      <c r="I29" s="27"/>
      <c r="J29" s="28"/>
      <c r="K29" s="5"/>
      <c r="L29" s="12" t="s">
        <v>90</v>
      </c>
      <c r="M29" s="13" t="s">
        <v>88</v>
      </c>
      <c r="N29" s="5"/>
      <c r="O29" s="5"/>
      <c r="P29" s="14"/>
    </row>
    <row r="30" spans="1:16" ht="15">
      <c r="A30" s="5" t="s">
        <v>15</v>
      </c>
      <c r="B30" s="6" t="s">
        <v>91</v>
      </c>
      <c r="C30" s="5" t="s">
        <v>75</v>
      </c>
      <c r="D30" s="8"/>
      <c r="E30" s="5" t="s">
        <v>47</v>
      </c>
      <c r="F30" s="9" t="s">
        <v>19</v>
      </c>
      <c r="G30" s="25">
        <v>658067.3395804508</v>
      </c>
      <c r="H30" s="26"/>
      <c r="I30" s="27"/>
      <c r="J30" s="28"/>
      <c r="K30" s="5"/>
      <c r="L30" s="12" t="s">
        <v>92</v>
      </c>
      <c r="M30" s="13" t="s">
        <v>93</v>
      </c>
      <c r="N30" s="5"/>
      <c r="O30" s="5"/>
      <c r="P30" s="14"/>
    </row>
    <row r="31" spans="1:16" ht="15">
      <c r="A31" s="5" t="s">
        <v>15</v>
      </c>
      <c r="B31" s="6" t="s">
        <v>94</v>
      </c>
      <c r="C31" s="5" t="s">
        <v>75</v>
      </c>
      <c r="D31" s="8"/>
      <c r="E31" s="5" t="s">
        <v>47</v>
      </c>
      <c r="F31" s="9" t="s">
        <v>19</v>
      </c>
      <c r="G31" s="25">
        <v>557548.2770130349</v>
      </c>
      <c r="H31" s="26"/>
      <c r="I31" s="27"/>
      <c r="J31" s="28"/>
      <c r="K31" s="5"/>
      <c r="L31" s="12" t="s">
        <v>95</v>
      </c>
      <c r="M31" s="13" t="s">
        <v>96</v>
      </c>
      <c r="N31" s="5"/>
      <c r="O31" s="5"/>
      <c r="P31" s="14"/>
    </row>
    <row r="32" spans="1:17" ht="15">
      <c r="A32" s="5" t="s">
        <v>15</v>
      </c>
      <c r="B32" s="6" t="s">
        <v>97</v>
      </c>
      <c r="C32" s="5" t="s">
        <v>75</v>
      </c>
      <c r="D32" s="30"/>
      <c r="E32" s="5" t="s">
        <v>47</v>
      </c>
      <c r="F32" s="9" t="s">
        <v>19</v>
      </c>
      <c r="G32" s="25">
        <v>1236004.8287977388</v>
      </c>
      <c r="I32" s="7"/>
      <c r="L32" s="12" t="s">
        <v>98</v>
      </c>
      <c r="M32" s="13" t="s">
        <v>96</v>
      </c>
      <c r="N32" s="31"/>
      <c r="Q32" s="7"/>
    </row>
    <row r="33" spans="1:17" ht="15">
      <c r="A33" s="5" t="s">
        <v>15</v>
      </c>
      <c r="B33" s="6" t="s">
        <v>99</v>
      </c>
      <c r="C33" s="5" t="s">
        <v>75</v>
      </c>
      <c r="D33" s="30"/>
      <c r="E33" s="5" t="s">
        <v>47</v>
      </c>
      <c r="F33" s="9" t="s">
        <v>19</v>
      </c>
      <c r="G33" s="25">
        <v>691865.5508513979</v>
      </c>
      <c r="I33" s="17"/>
      <c r="L33" s="12" t="s">
        <v>98</v>
      </c>
      <c r="M33" s="13" t="s">
        <v>96</v>
      </c>
      <c r="N33" s="31"/>
      <c r="Q33" s="32"/>
    </row>
    <row r="34" spans="1:17" ht="15">
      <c r="A34" s="5" t="s">
        <v>15</v>
      </c>
      <c r="B34" s="6" t="s">
        <v>100</v>
      </c>
      <c r="C34" s="5" t="s">
        <v>75</v>
      </c>
      <c r="D34" s="30"/>
      <c r="E34" s="5" t="s">
        <v>47</v>
      </c>
      <c r="F34" s="9" t="s">
        <v>19</v>
      </c>
      <c r="G34" s="25">
        <v>611383.942607977</v>
      </c>
      <c r="I34" s="6"/>
      <c r="L34" s="12" t="s">
        <v>101</v>
      </c>
      <c r="M34" s="13" t="s">
        <v>96</v>
      </c>
      <c r="N34" s="31"/>
      <c r="Q34" s="6"/>
    </row>
    <row r="35" spans="1:17" ht="15">
      <c r="A35" s="5" t="s">
        <v>15</v>
      </c>
      <c r="B35" s="6" t="s">
        <v>102</v>
      </c>
      <c r="C35" s="5" t="s">
        <v>75</v>
      </c>
      <c r="D35" s="33"/>
      <c r="E35" s="5" t="s">
        <v>47</v>
      </c>
      <c r="F35" s="9" t="s">
        <v>19</v>
      </c>
      <c r="G35" s="25">
        <v>385911.248036468</v>
      </c>
      <c r="I35" s="6"/>
      <c r="L35" s="12" t="s">
        <v>103</v>
      </c>
      <c r="M35" s="13" t="s">
        <v>96</v>
      </c>
      <c r="N35" s="34"/>
      <c r="Q35" s="6"/>
    </row>
    <row r="36" spans="1:17" ht="15">
      <c r="A36" s="5" t="s">
        <v>15</v>
      </c>
      <c r="B36" s="6" t="s">
        <v>104</v>
      </c>
      <c r="C36" s="5" t="s">
        <v>75</v>
      </c>
      <c r="D36" s="33"/>
      <c r="E36" s="5" t="s">
        <v>47</v>
      </c>
      <c r="F36" s="9" t="s">
        <v>19</v>
      </c>
      <c r="G36" s="25">
        <v>693251.9073923519</v>
      </c>
      <c r="I36" s="6"/>
      <c r="L36" s="12" t="s">
        <v>105</v>
      </c>
      <c r="M36" t="s">
        <v>106</v>
      </c>
      <c r="N36" s="34"/>
      <c r="Q36" s="6"/>
    </row>
    <row r="37" spans="1:17" ht="15">
      <c r="A37" s="5" t="s">
        <v>15</v>
      </c>
      <c r="B37" s="6" t="s">
        <v>107</v>
      </c>
      <c r="C37" s="5" t="s">
        <v>75</v>
      </c>
      <c r="D37" s="33"/>
      <c r="E37" s="5" t="s">
        <v>47</v>
      </c>
      <c r="F37" s="9" t="s">
        <v>19</v>
      </c>
      <c r="G37" s="25">
        <v>2377669.4402733576</v>
      </c>
      <c r="I37" s="6"/>
      <c r="L37" s="12" t="s">
        <v>108</v>
      </c>
      <c r="M37" s="13" t="s">
        <v>37</v>
      </c>
      <c r="N37" s="34"/>
      <c r="Q37" s="6"/>
    </row>
    <row r="38" spans="1:17" ht="15">
      <c r="A38" s="5" t="s">
        <v>15</v>
      </c>
      <c r="B38" s="6" t="s">
        <v>109</v>
      </c>
      <c r="C38" s="5" t="s">
        <v>75</v>
      </c>
      <c r="D38" s="33"/>
      <c r="E38" s="5" t="s">
        <v>47</v>
      </c>
      <c r="F38" s="9" t="s">
        <v>19</v>
      </c>
      <c r="G38" s="25">
        <v>936452.689334855</v>
      </c>
      <c r="I38" s="6"/>
      <c r="L38" s="12" t="s">
        <v>110</v>
      </c>
      <c r="M38" t="s">
        <v>111</v>
      </c>
      <c r="N38" s="34"/>
      <c r="Q38" s="6"/>
    </row>
    <row r="39" spans="1:17" ht="15">
      <c r="A39" s="5" t="s">
        <v>15</v>
      </c>
      <c r="B39" s="6" t="s">
        <v>112</v>
      </c>
      <c r="C39" s="5" t="s">
        <v>75</v>
      </c>
      <c r="D39" s="33"/>
      <c r="E39" s="5" t="s">
        <v>47</v>
      </c>
      <c r="F39" s="9" t="s">
        <v>19</v>
      </c>
      <c r="G39" s="25">
        <v>612024.017333729</v>
      </c>
      <c r="I39" s="6"/>
      <c r="L39" s="12" t="s">
        <v>113</v>
      </c>
      <c r="M39" t="s">
        <v>114</v>
      </c>
      <c r="N39" s="34"/>
      <c r="Q39" s="6"/>
    </row>
    <row r="40" spans="1:17" ht="15">
      <c r="A40" s="5" t="s">
        <v>15</v>
      </c>
      <c r="B40" s="6" t="s">
        <v>115</v>
      </c>
      <c r="C40" s="5" t="s">
        <v>75</v>
      </c>
      <c r="D40" s="33"/>
      <c r="E40" s="5" t="s">
        <v>47</v>
      </c>
      <c r="F40" s="9" t="s">
        <v>19</v>
      </c>
      <c r="G40" s="25">
        <v>503512.942089927</v>
      </c>
      <c r="I40" s="6"/>
      <c r="L40" s="12" t="s">
        <v>116</v>
      </c>
      <c r="M40" s="13" t="s">
        <v>93</v>
      </c>
      <c r="N40" s="34"/>
      <c r="Q40" s="23"/>
    </row>
    <row r="41" spans="1:17" ht="15">
      <c r="A41" s="5" t="s">
        <v>15</v>
      </c>
      <c r="B41" s="6" t="s">
        <v>117</v>
      </c>
      <c r="C41" s="5" t="s">
        <v>75</v>
      </c>
      <c r="D41" s="33"/>
      <c r="E41" s="5" t="s">
        <v>47</v>
      </c>
      <c r="F41" s="9" t="s">
        <v>19</v>
      </c>
      <c r="G41" s="25">
        <v>721842.8558722918</v>
      </c>
      <c r="I41" s="6"/>
      <c r="L41" s="12" t="s">
        <v>118</v>
      </c>
      <c r="M41" t="s">
        <v>119</v>
      </c>
      <c r="N41" s="34"/>
      <c r="Q41" s="6"/>
    </row>
    <row r="42" spans="1:17" ht="15">
      <c r="A42" s="5" t="s">
        <v>15</v>
      </c>
      <c r="B42" s="6" t="s">
        <v>120</v>
      </c>
      <c r="C42" s="5" t="s">
        <v>75</v>
      </c>
      <c r="D42" s="33"/>
      <c r="E42" s="5" t="s">
        <v>47</v>
      </c>
      <c r="F42" s="9" t="s">
        <v>19</v>
      </c>
      <c r="G42" s="25">
        <v>619267.3408342189</v>
      </c>
      <c r="I42" s="6"/>
      <c r="L42" s="12" t="s">
        <v>121</v>
      </c>
      <c r="M42" t="s">
        <v>119</v>
      </c>
      <c r="N42" s="34"/>
      <c r="Q42" s="6"/>
    </row>
    <row r="43" spans="1:17" ht="15">
      <c r="A43" s="5" t="s">
        <v>15</v>
      </c>
      <c r="B43" s="6" t="s">
        <v>122</v>
      </c>
      <c r="C43" s="5" t="s">
        <v>75</v>
      </c>
      <c r="D43" s="33"/>
      <c r="E43" s="5" t="s">
        <v>47</v>
      </c>
      <c r="F43" s="9" t="s">
        <v>19</v>
      </c>
      <c r="G43" s="25">
        <v>717382.866162655</v>
      </c>
      <c r="I43" s="6"/>
      <c r="L43" s="12" t="s">
        <v>123</v>
      </c>
      <c r="M43" s="13" t="s">
        <v>37</v>
      </c>
      <c r="N43" s="34"/>
      <c r="Q43" s="6"/>
    </row>
    <row r="44" spans="1:17" ht="15">
      <c r="A44" s="5" t="s">
        <v>15</v>
      </c>
      <c r="B44" s="6" t="s">
        <v>124</v>
      </c>
      <c r="C44" s="5" t="s">
        <v>75</v>
      </c>
      <c r="D44" s="33"/>
      <c r="E44" s="5" t="s">
        <v>47</v>
      </c>
      <c r="F44" s="9" t="s">
        <v>19</v>
      </c>
      <c r="G44" s="25">
        <v>612024.017333729</v>
      </c>
      <c r="I44" s="6"/>
      <c r="L44" s="12" t="s">
        <v>125</v>
      </c>
      <c r="M44" t="s">
        <v>126</v>
      </c>
      <c r="N44" s="34"/>
      <c r="Q44" s="6"/>
    </row>
    <row r="45" spans="1:17" ht="15">
      <c r="A45" s="5" t="s">
        <v>15</v>
      </c>
      <c r="B45" s="6" t="s">
        <v>127</v>
      </c>
      <c r="C45" s="5" t="s">
        <v>75</v>
      </c>
      <c r="D45" s="33"/>
      <c r="E45" s="5" t="s">
        <v>47</v>
      </c>
      <c r="F45" s="9" t="s">
        <v>19</v>
      </c>
      <c r="G45" s="25">
        <v>733465.4516944368</v>
      </c>
      <c r="I45" s="6"/>
      <c r="L45" s="12" t="s">
        <v>128</v>
      </c>
      <c r="M45" t="s">
        <v>126</v>
      </c>
      <c r="N45" s="34"/>
      <c r="Q45" s="6"/>
    </row>
    <row r="46" spans="1:17" ht="15">
      <c r="A46" s="5" t="s">
        <v>15</v>
      </c>
      <c r="B46" s="6" t="s">
        <v>129</v>
      </c>
      <c r="C46" s="5" t="s">
        <v>75</v>
      </c>
      <c r="D46" s="33"/>
      <c r="E46" s="5" t="s">
        <v>47</v>
      </c>
      <c r="F46" s="9" t="s">
        <v>19</v>
      </c>
      <c r="G46" s="25">
        <v>621497.6897126689</v>
      </c>
      <c r="I46" s="6"/>
      <c r="L46" s="12" t="s">
        <v>130</v>
      </c>
      <c r="M46" t="s">
        <v>131</v>
      </c>
      <c r="N46" s="34"/>
      <c r="Q46" s="6"/>
    </row>
    <row r="47" spans="1:17" ht="15">
      <c r="A47" s="5" t="s">
        <v>15</v>
      </c>
      <c r="B47" s="6" t="s">
        <v>132</v>
      </c>
      <c r="C47" s="5" t="s">
        <v>75</v>
      </c>
      <c r="D47" s="33"/>
      <c r="E47" s="5" t="s">
        <v>47</v>
      </c>
      <c r="F47" s="9" t="s">
        <v>19</v>
      </c>
      <c r="G47" s="25">
        <v>699148.5619999999</v>
      </c>
      <c r="I47" s="6"/>
      <c r="L47" s="12" t="s">
        <v>92</v>
      </c>
      <c r="M47" s="13" t="s">
        <v>93</v>
      </c>
      <c r="N47" s="34"/>
      <c r="Q47" s="6"/>
    </row>
    <row r="48" spans="1:17" ht="15">
      <c r="A48" s="5" t="s">
        <v>15</v>
      </c>
      <c r="B48" s="6" t="s">
        <v>133</v>
      </c>
      <c r="C48" s="5" t="s">
        <v>75</v>
      </c>
      <c r="D48" s="33"/>
      <c r="E48" s="5" t="s">
        <v>47</v>
      </c>
      <c r="F48" s="9" t="s">
        <v>19</v>
      </c>
      <c r="G48" s="25">
        <v>428399.40499999997</v>
      </c>
      <c r="I48" s="6"/>
      <c r="L48" s="12" t="s">
        <v>84</v>
      </c>
      <c r="M48" s="13" t="s">
        <v>85</v>
      </c>
      <c r="N48" s="34"/>
      <c r="Q48" s="6"/>
    </row>
    <row r="49" spans="1:17" ht="15">
      <c r="A49" s="5" t="s">
        <v>15</v>
      </c>
      <c r="B49" s="6" t="s">
        <v>134</v>
      </c>
      <c r="C49" s="5" t="s">
        <v>75</v>
      </c>
      <c r="D49" s="33"/>
      <c r="E49" s="5" t="s">
        <v>47</v>
      </c>
      <c r="F49" s="9" t="s">
        <v>19</v>
      </c>
      <c r="G49" s="25">
        <v>499800</v>
      </c>
      <c r="I49" s="6"/>
      <c r="L49" s="12" t="s">
        <v>135</v>
      </c>
      <c r="M49" t="s">
        <v>136</v>
      </c>
      <c r="N49" s="34"/>
      <c r="Q49" s="6"/>
    </row>
    <row r="50" spans="1:17" ht="15">
      <c r="A50" s="5" t="s">
        <v>15</v>
      </c>
      <c r="B50" s="6" t="s">
        <v>137</v>
      </c>
      <c r="C50" s="5" t="s">
        <v>75</v>
      </c>
      <c r="D50" s="33"/>
      <c r="E50" s="5" t="s">
        <v>47</v>
      </c>
      <c r="F50" s="9" t="s">
        <v>19</v>
      </c>
      <c r="G50" s="25">
        <v>499800</v>
      </c>
      <c r="I50" s="6"/>
      <c r="L50" s="12" t="s">
        <v>138</v>
      </c>
      <c r="M50" s="13" t="s">
        <v>93</v>
      </c>
      <c r="N50" s="34"/>
      <c r="Q50" s="6"/>
    </row>
    <row r="51" spans="1:17" ht="15">
      <c r="A51" s="5" t="s">
        <v>15</v>
      </c>
      <c r="B51" s="6" t="s">
        <v>139</v>
      </c>
      <c r="C51" s="5" t="s">
        <v>75</v>
      </c>
      <c r="D51" s="33"/>
      <c r="E51" s="5" t="s">
        <v>47</v>
      </c>
      <c r="F51" s="9" t="s">
        <v>19</v>
      </c>
      <c r="G51" s="25">
        <v>571199.762</v>
      </c>
      <c r="I51" s="6"/>
      <c r="L51" s="12" t="s">
        <v>140</v>
      </c>
      <c r="M51" s="13" t="s">
        <v>37</v>
      </c>
      <c r="N51" s="34"/>
      <c r="Q51" s="6"/>
    </row>
    <row r="52" spans="1:17" ht="15">
      <c r="A52" s="5" t="s">
        <v>15</v>
      </c>
      <c r="B52" s="6" t="s">
        <v>141</v>
      </c>
      <c r="C52" s="5" t="s">
        <v>75</v>
      </c>
      <c r="D52" s="33"/>
      <c r="E52" s="5" t="s">
        <v>47</v>
      </c>
      <c r="F52" s="9" t="s">
        <v>19</v>
      </c>
      <c r="G52" s="25">
        <v>983331.51</v>
      </c>
      <c r="I52" s="6"/>
      <c r="L52" s="12" t="s">
        <v>108</v>
      </c>
      <c r="M52" s="13" t="s">
        <v>37</v>
      </c>
      <c r="N52" s="34"/>
      <c r="Q52" s="6"/>
    </row>
    <row r="53" spans="1:17" ht="15">
      <c r="A53" s="5" t="s">
        <v>15</v>
      </c>
      <c r="B53" s="6" t="s">
        <v>142</v>
      </c>
      <c r="C53" s="5" t="s">
        <v>75</v>
      </c>
      <c r="D53" s="33"/>
      <c r="E53" s="5" t="s">
        <v>47</v>
      </c>
      <c r="F53" s="9" t="s">
        <v>19</v>
      </c>
      <c r="G53" s="25">
        <v>542639.524</v>
      </c>
      <c r="I53" s="6"/>
      <c r="L53" s="12" t="s">
        <v>143</v>
      </c>
      <c r="M53" t="s">
        <v>144</v>
      </c>
      <c r="N53" s="34"/>
      <c r="Q53" s="6"/>
    </row>
    <row r="54" spans="1:16" s="15" customFormat="1" ht="15">
      <c r="A54" s="5" t="s">
        <v>15</v>
      </c>
      <c r="B54" s="6" t="s">
        <v>145</v>
      </c>
      <c r="C54" s="5" t="s">
        <v>75</v>
      </c>
      <c r="D54" s="8"/>
      <c r="E54" s="5" t="s">
        <v>47</v>
      </c>
      <c r="F54" s="9" t="s">
        <v>19</v>
      </c>
      <c r="G54" s="25">
        <v>378419.40499999997</v>
      </c>
      <c r="H54" s="26"/>
      <c r="I54" s="27"/>
      <c r="J54" s="28"/>
      <c r="K54" s="5"/>
      <c r="L54" s="12" t="s">
        <v>143</v>
      </c>
      <c r="M54" t="s">
        <v>144</v>
      </c>
      <c r="N54" s="5"/>
      <c r="O54" s="5"/>
      <c r="P54" s="19"/>
    </row>
    <row r="55" spans="1:16" s="15" customFormat="1" ht="15">
      <c r="A55" s="5" t="s">
        <v>15</v>
      </c>
      <c r="B55" s="6" t="s">
        <v>146</v>
      </c>
      <c r="C55" s="5" t="s">
        <v>75</v>
      </c>
      <c r="D55" s="8"/>
      <c r="E55" s="5" t="s">
        <v>47</v>
      </c>
      <c r="F55" s="9" t="s">
        <v>19</v>
      </c>
      <c r="G55" s="25">
        <v>495039.999999405</v>
      </c>
      <c r="H55" s="26"/>
      <c r="I55" s="27"/>
      <c r="J55" s="28"/>
      <c r="K55" s="5"/>
      <c r="L55" s="12" t="s">
        <v>105</v>
      </c>
      <c r="M55" t="s">
        <v>106</v>
      </c>
      <c r="N55" s="5"/>
      <c r="O55" s="5"/>
      <c r="P55" s="19"/>
    </row>
    <row r="56" spans="1:16" ht="15">
      <c r="A56" s="5" t="s">
        <v>15</v>
      </c>
      <c r="B56" s="6" t="s">
        <v>147</v>
      </c>
      <c r="C56" s="5" t="s">
        <v>75</v>
      </c>
      <c r="D56" s="33"/>
      <c r="E56" s="5" t="s">
        <v>47</v>
      </c>
      <c r="F56" s="9" t="s">
        <v>19</v>
      </c>
      <c r="G56" s="25">
        <v>204977</v>
      </c>
      <c r="H56" s="26"/>
      <c r="I56" s="27"/>
      <c r="J56" s="28"/>
      <c r="K56" s="5"/>
      <c r="L56" s="12" t="s">
        <v>130</v>
      </c>
      <c r="M56" t="s">
        <v>131</v>
      </c>
      <c r="N56" s="5"/>
      <c r="O56" s="5"/>
      <c r="P56" s="14"/>
    </row>
    <row r="57" spans="1:16" s="36" customFormat="1" ht="15">
      <c r="A57" s="35" t="s">
        <v>148</v>
      </c>
      <c r="B57" s="5" t="s">
        <v>149</v>
      </c>
      <c r="C57" s="5" t="s">
        <v>75</v>
      </c>
      <c r="D57" s="33"/>
      <c r="E57" s="5" t="s">
        <v>47</v>
      </c>
      <c r="F57" s="9" t="s">
        <v>19</v>
      </c>
      <c r="G57" s="25">
        <v>2892890</v>
      </c>
      <c r="H57" s="26"/>
      <c r="I57" s="26"/>
      <c r="J57" s="28"/>
      <c r="K57" s="25"/>
      <c r="L57" s="12" t="s">
        <v>21</v>
      </c>
      <c r="M57" s="13" t="s">
        <v>22</v>
      </c>
      <c r="N57" s="25"/>
      <c r="O57" s="5"/>
      <c r="P57" s="5"/>
    </row>
    <row r="58" spans="1:16" s="36" customFormat="1" ht="15">
      <c r="A58" s="35" t="s">
        <v>148</v>
      </c>
      <c r="B58" s="5" t="s">
        <v>150</v>
      </c>
      <c r="C58" s="5" t="s">
        <v>75</v>
      </c>
      <c r="D58" s="33"/>
      <c r="E58" s="5" t="s">
        <v>47</v>
      </c>
      <c r="F58" s="9" t="s">
        <v>19</v>
      </c>
      <c r="G58" s="25">
        <v>2601637.5</v>
      </c>
      <c r="H58" s="26"/>
      <c r="I58" s="26"/>
      <c r="J58" s="28"/>
      <c r="K58" s="25"/>
      <c r="L58" s="12" t="s">
        <v>21</v>
      </c>
      <c r="M58" s="13" t="s">
        <v>22</v>
      </c>
      <c r="N58" s="25"/>
      <c r="O58" s="5"/>
      <c r="P58" s="5"/>
    </row>
    <row r="59" spans="1:16" s="36" customFormat="1" ht="15">
      <c r="A59" s="35" t="s">
        <v>148</v>
      </c>
      <c r="B59" s="5" t="s">
        <v>151</v>
      </c>
      <c r="C59" s="5" t="s">
        <v>75</v>
      </c>
      <c r="D59" s="33"/>
      <c r="E59" s="5" t="s">
        <v>47</v>
      </c>
      <c r="F59" s="9" t="s">
        <v>19</v>
      </c>
      <c r="G59" s="25">
        <v>2892890.0000000005</v>
      </c>
      <c r="H59" s="26"/>
      <c r="I59" s="26"/>
      <c r="J59" s="28"/>
      <c r="K59" s="25"/>
      <c r="L59" s="12" t="s">
        <v>21</v>
      </c>
      <c r="M59" s="13" t="s">
        <v>22</v>
      </c>
      <c r="N59" s="25"/>
      <c r="O59" s="5"/>
      <c r="P59" s="5"/>
    </row>
    <row r="60" spans="1:16" s="36" customFormat="1" ht="15">
      <c r="A60" s="35" t="s">
        <v>148</v>
      </c>
      <c r="B60" s="36" t="s">
        <v>152</v>
      </c>
      <c r="C60" s="5" t="s">
        <v>75</v>
      </c>
      <c r="D60" s="33"/>
      <c r="E60" s="5" t="s">
        <v>47</v>
      </c>
      <c r="F60" s="9" t="s">
        <v>19</v>
      </c>
      <c r="G60" s="25">
        <v>2428195</v>
      </c>
      <c r="H60" s="26"/>
      <c r="I60" s="26"/>
      <c r="J60" s="28"/>
      <c r="K60" s="25"/>
      <c r="L60" s="12" t="s">
        <v>21</v>
      </c>
      <c r="M60" s="13" t="s">
        <v>22</v>
      </c>
      <c r="N60" s="25"/>
      <c r="O60" s="5"/>
      <c r="P60" s="5"/>
    </row>
    <row r="61" spans="1:16" s="36" customFormat="1" ht="15">
      <c r="A61" s="35" t="s">
        <v>148</v>
      </c>
      <c r="B61" s="5" t="s">
        <v>153</v>
      </c>
      <c r="C61" s="5" t="s">
        <v>75</v>
      </c>
      <c r="D61" s="37"/>
      <c r="E61" s="5" t="s">
        <v>47</v>
      </c>
      <c r="F61" s="9" t="s">
        <v>19</v>
      </c>
      <c r="G61" s="25">
        <v>3405780.0401705443</v>
      </c>
      <c r="H61" s="26"/>
      <c r="I61" s="26"/>
      <c r="J61" s="28"/>
      <c r="K61" s="25"/>
      <c r="L61" s="12" t="s">
        <v>21</v>
      </c>
      <c r="M61" s="13" t="s">
        <v>22</v>
      </c>
      <c r="N61" s="25"/>
      <c r="O61" s="5"/>
      <c r="P61" s="5"/>
    </row>
    <row r="62" spans="1:16" s="36" customFormat="1" ht="15">
      <c r="A62" s="35" t="s">
        <v>148</v>
      </c>
      <c r="B62" s="5" t="s">
        <v>154</v>
      </c>
      <c r="C62" s="5" t="s">
        <v>75</v>
      </c>
      <c r="D62" s="37"/>
      <c r="E62" s="5" t="s">
        <v>47</v>
      </c>
      <c r="F62" s="9" t="s">
        <v>19</v>
      </c>
      <c r="G62" s="25">
        <v>508400</v>
      </c>
      <c r="H62" s="26"/>
      <c r="I62" s="26"/>
      <c r="J62" s="28"/>
      <c r="K62" s="25"/>
      <c r="L62" s="12" t="s">
        <v>87</v>
      </c>
      <c r="M62" s="13" t="s">
        <v>88</v>
      </c>
      <c r="N62" s="25"/>
      <c r="O62" s="5"/>
      <c r="P62" s="5"/>
    </row>
    <row r="63" spans="1:16" s="36" customFormat="1" ht="15">
      <c r="A63" s="35" t="s">
        <v>148</v>
      </c>
      <c r="B63" s="5" t="s">
        <v>155</v>
      </c>
      <c r="C63" s="5" t="s">
        <v>75</v>
      </c>
      <c r="D63" s="37"/>
      <c r="E63" s="5" t="s">
        <v>47</v>
      </c>
      <c r="F63" s="9" t="s">
        <v>19</v>
      </c>
      <c r="G63" s="25">
        <v>508400</v>
      </c>
      <c r="H63" s="26"/>
      <c r="I63" s="26"/>
      <c r="J63" s="28"/>
      <c r="K63" s="25"/>
      <c r="L63" s="12" t="s">
        <v>87</v>
      </c>
      <c r="M63" s="13" t="s">
        <v>88</v>
      </c>
      <c r="N63" s="25"/>
      <c r="O63" s="5"/>
      <c r="P63" s="5"/>
    </row>
    <row r="64" spans="1:16" s="36" customFormat="1" ht="15">
      <c r="A64" s="35" t="s">
        <v>148</v>
      </c>
      <c r="B64" s="5" t="s">
        <v>156</v>
      </c>
      <c r="C64" s="5" t="s">
        <v>75</v>
      </c>
      <c r="D64" s="37"/>
      <c r="E64" s="5" t="s">
        <v>47</v>
      </c>
      <c r="F64" s="9" t="s">
        <v>19</v>
      </c>
      <c r="G64" s="25">
        <v>508400</v>
      </c>
      <c r="H64" s="26"/>
      <c r="I64" s="26"/>
      <c r="J64" s="28"/>
      <c r="K64" s="25"/>
      <c r="L64" s="12" t="s">
        <v>81</v>
      </c>
      <c r="M64" s="13" t="s">
        <v>82</v>
      </c>
      <c r="N64" s="25"/>
      <c r="O64" s="5"/>
      <c r="P64" s="5"/>
    </row>
    <row r="65" spans="1:16" s="36" customFormat="1" ht="15">
      <c r="A65" s="35" t="s">
        <v>148</v>
      </c>
      <c r="B65" s="5" t="s">
        <v>157</v>
      </c>
      <c r="C65" s="5" t="s">
        <v>75</v>
      </c>
      <c r="D65" s="37"/>
      <c r="E65" s="5" t="s">
        <v>47</v>
      </c>
      <c r="F65" s="9" t="s">
        <v>19</v>
      </c>
      <c r="G65" s="25">
        <v>508400</v>
      </c>
      <c r="H65" s="26"/>
      <c r="I65" s="26"/>
      <c r="J65" s="28"/>
      <c r="K65" s="25"/>
      <c r="L65" s="12" t="s">
        <v>81</v>
      </c>
      <c r="M65" s="13" t="s">
        <v>82</v>
      </c>
      <c r="N65" s="25"/>
      <c r="O65" s="5"/>
      <c r="P65" s="5"/>
    </row>
    <row r="66" spans="1:16" s="36" customFormat="1" ht="15">
      <c r="A66" s="35" t="s">
        <v>148</v>
      </c>
      <c r="B66" s="5" t="s">
        <v>158</v>
      </c>
      <c r="C66" s="5" t="s">
        <v>75</v>
      </c>
      <c r="D66" s="37"/>
      <c r="E66" s="5" t="s">
        <v>47</v>
      </c>
      <c r="F66" s="9" t="s">
        <v>19</v>
      </c>
      <c r="G66" s="25">
        <v>508400</v>
      </c>
      <c r="H66" s="26"/>
      <c r="I66" s="26"/>
      <c r="J66" s="28"/>
      <c r="K66" s="25"/>
      <c r="L66" s="12" t="s">
        <v>84</v>
      </c>
      <c r="M66" s="13" t="s">
        <v>85</v>
      </c>
      <c r="N66" s="25"/>
      <c r="O66" s="5"/>
      <c r="P66" s="5"/>
    </row>
    <row r="67" spans="1:16" s="36" customFormat="1" ht="15">
      <c r="A67" s="35" t="s">
        <v>148</v>
      </c>
      <c r="B67" s="5" t="s">
        <v>159</v>
      </c>
      <c r="C67" s="5" t="s">
        <v>75</v>
      </c>
      <c r="D67" s="37"/>
      <c r="E67" s="5" t="s">
        <v>47</v>
      </c>
      <c r="F67" s="9" t="s">
        <v>19</v>
      </c>
      <c r="G67" s="25">
        <v>508400</v>
      </c>
      <c r="H67" s="26"/>
      <c r="I67" s="26"/>
      <c r="J67" s="28"/>
      <c r="K67" s="25"/>
      <c r="L67" s="12" t="s">
        <v>84</v>
      </c>
      <c r="M67" s="13" t="s">
        <v>85</v>
      </c>
      <c r="N67" s="25"/>
      <c r="O67" s="5"/>
      <c r="P67" s="5"/>
    </row>
    <row r="68" spans="1:16" s="36" customFormat="1" ht="15">
      <c r="A68" s="35" t="s">
        <v>148</v>
      </c>
      <c r="B68" s="5" t="s">
        <v>160</v>
      </c>
      <c r="C68" s="5" t="s">
        <v>75</v>
      </c>
      <c r="D68" s="37"/>
      <c r="E68" s="5" t="s">
        <v>47</v>
      </c>
      <c r="F68" s="9" t="s">
        <v>19</v>
      </c>
      <c r="G68" s="25">
        <v>508400</v>
      </c>
      <c r="H68" s="26"/>
      <c r="I68" s="26"/>
      <c r="J68" s="28"/>
      <c r="K68" s="25"/>
      <c r="L68" s="12" t="s">
        <v>161</v>
      </c>
      <c r="M68" s="13" t="s">
        <v>88</v>
      </c>
      <c r="N68" s="25"/>
      <c r="O68" s="5"/>
      <c r="P68" s="5"/>
    </row>
    <row r="69" spans="1:16" s="36" customFormat="1" ht="15">
      <c r="A69" s="35" t="s">
        <v>148</v>
      </c>
      <c r="B69" s="5" t="s">
        <v>162</v>
      </c>
      <c r="C69" s="5" t="s">
        <v>75</v>
      </c>
      <c r="D69" s="37"/>
      <c r="E69" s="5" t="s">
        <v>47</v>
      </c>
      <c r="F69" s="9" t="s">
        <v>19</v>
      </c>
      <c r="G69" s="25">
        <v>508400</v>
      </c>
      <c r="H69" s="26"/>
      <c r="I69" s="26"/>
      <c r="J69" s="28"/>
      <c r="K69" s="25"/>
      <c r="L69" s="12" t="s">
        <v>161</v>
      </c>
      <c r="M69" s="13" t="s">
        <v>88</v>
      </c>
      <c r="N69" s="25"/>
      <c r="O69" s="5"/>
      <c r="P69" s="5"/>
    </row>
    <row r="70" spans="1:16" s="36" customFormat="1" ht="15">
      <c r="A70" s="35" t="s">
        <v>148</v>
      </c>
      <c r="B70" s="5" t="s">
        <v>163</v>
      </c>
      <c r="C70" s="5" t="s">
        <v>75</v>
      </c>
      <c r="D70" s="37"/>
      <c r="E70" s="5" t="s">
        <v>47</v>
      </c>
      <c r="F70" s="9" t="s">
        <v>19</v>
      </c>
      <c r="G70" s="25">
        <v>508400</v>
      </c>
      <c r="H70" s="26"/>
      <c r="I70" s="26"/>
      <c r="J70" s="28"/>
      <c r="K70" s="25"/>
      <c r="L70" s="12" t="s">
        <v>135</v>
      </c>
      <c r="M70" t="s">
        <v>136</v>
      </c>
      <c r="N70" s="25"/>
      <c r="O70" s="5"/>
      <c r="P70" s="5"/>
    </row>
    <row r="71" spans="1:16" s="36" customFormat="1" ht="15">
      <c r="A71" s="35" t="s">
        <v>148</v>
      </c>
      <c r="B71" s="5" t="s">
        <v>164</v>
      </c>
      <c r="C71" s="5" t="s">
        <v>75</v>
      </c>
      <c r="D71" s="37"/>
      <c r="E71" s="5" t="s">
        <v>47</v>
      </c>
      <c r="F71" s="9" t="s">
        <v>19</v>
      </c>
      <c r="G71" s="25">
        <v>508400</v>
      </c>
      <c r="H71" s="26"/>
      <c r="I71" s="26"/>
      <c r="J71" s="28"/>
      <c r="K71" s="25"/>
      <c r="L71" s="12" t="s">
        <v>135</v>
      </c>
      <c r="M71" t="s">
        <v>136</v>
      </c>
      <c r="N71" s="25"/>
      <c r="O71" s="5"/>
      <c r="P71" s="5"/>
    </row>
    <row r="72" spans="1:16" s="36" customFormat="1" ht="15">
      <c r="A72" s="35" t="s">
        <v>148</v>
      </c>
      <c r="B72" s="5" t="s">
        <v>165</v>
      </c>
      <c r="C72" s="5" t="s">
        <v>75</v>
      </c>
      <c r="D72" s="37"/>
      <c r="E72" s="5" t="s">
        <v>47</v>
      </c>
      <c r="F72" s="9" t="s">
        <v>19</v>
      </c>
      <c r="G72" s="25">
        <v>508400</v>
      </c>
      <c r="H72" s="26"/>
      <c r="I72" s="26"/>
      <c r="J72" s="28"/>
      <c r="K72" s="25"/>
      <c r="L72" s="12" t="s">
        <v>92</v>
      </c>
      <c r="M72" s="13" t="s">
        <v>93</v>
      </c>
      <c r="N72" s="25"/>
      <c r="O72" s="5"/>
      <c r="P72" s="5"/>
    </row>
    <row r="73" spans="1:16" s="36" customFormat="1" ht="15">
      <c r="A73" s="35" t="s">
        <v>148</v>
      </c>
      <c r="B73" s="5" t="s">
        <v>166</v>
      </c>
      <c r="C73" s="5" t="s">
        <v>75</v>
      </c>
      <c r="D73" s="37"/>
      <c r="E73" s="5" t="s">
        <v>47</v>
      </c>
      <c r="F73" s="9" t="s">
        <v>19</v>
      </c>
      <c r="G73" s="25">
        <v>508400</v>
      </c>
      <c r="H73" s="26"/>
      <c r="I73" s="26"/>
      <c r="J73" s="28"/>
      <c r="K73" s="25"/>
      <c r="L73" s="12" t="s">
        <v>92</v>
      </c>
      <c r="M73" s="13" t="s">
        <v>93</v>
      </c>
      <c r="N73" s="25"/>
      <c r="O73" s="5"/>
      <c r="P73" s="5"/>
    </row>
    <row r="74" spans="1:16" s="36" customFormat="1" ht="15">
      <c r="A74" s="35" t="s">
        <v>148</v>
      </c>
      <c r="B74" s="5" t="s">
        <v>167</v>
      </c>
      <c r="C74" s="5" t="s">
        <v>75</v>
      </c>
      <c r="D74" s="37"/>
      <c r="E74" s="5" t="s">
        <v>47</v>
      </c>
      <c r="F74" s="9" t="s">
        <v>19</v>
      </c>
      <c r="G74" s="25">
        <v>508400</v>
      </c>
      <c r="H74" s="26"/>
      <c r="I74" s="26"/>
      <c r="J74" s="28"/>
      <c r="K74" s="25"/>
      <c r="L74" s="12" t="s">
        <v>92</v>
      </c>
      <c r="M74" s="13" t="s">
        <v>93</v>
      </c>
      <c r="N74" s="25"/>
      <c r="O74" s="5"/>
      <c r="P74" s="5"/>
    </row>
    <row r="75" spans="1:16" s="36" customFormat="1" ht="15">
      <c r="A75" s="35" t="s">
        <v>148</v>
      </c>
      <c r="B75" s="5" t="s">
        <v>168</v>
      </c>
      <c r="C75" s="5" t="s">
        <v>75</v>
      </c>
      <c r="D75" s="37"/>
      <c r="E75" s="5" t="s">
        <v>47</v>
      </c>
      <c r="F75" s="9" t="s">
        <v>19</v>
      </c>
      <c r="G75" s="25">
        <v>508400</v>
      </c>
      <c r="H75" s="26"/>
      <c r="I75" s="26"/>
      <c r="J75" s="28"/>
      <c r="K75" s="25"/>
      <c r="L75" s="12" t="s">
        <v>101</v>
      </c>
      <c r="M75" s="13" t="s">
        <v>96</v>
      </c>
      <c r="N75" s="25"/>
      <c r="O75" s="5"/>
      <c r="P75" s="5"/>
    </row>
    <row r="76" spans="1:16" s="36" customFormat="1" ht="15">
      <c r="A76" s="35" t="s">
        <v>148</v>
      </c>
      <c r="B76" s="5" t="s">
        <v>154</v>
      </c>
      <c r="C76" s="5" t="s">
        <v>75</v>
      </c>
      <c r="D76" s="37"/>
      <c r="E76" s="5" t="s">
        <v>47</v>
      </c>
      <c r="F76" s="9" t="s">
        <v>19</v>
      </c>
      <c r="G76" s="25">
        <v>508400</v>
      </c>
      <c r="H76" s="26"/>
      <c r="I76" s="26"/>
      <c r="J76" s="28"/>
      <c r="K76" s="25"/>
      <c r="L76" s="12" t="s">
        <v>169</v>
      </c>
      <c r="M76" s="13" t="s">
        <v>96</v>
      </c>
      <c r="N76" s="25"/>
      <c r="O76" s="5"/>
      <c r="P76" s="5"/>
    </row>
    <row r="77" spans="1:16" s="36" customFormat="1" ht="15">
      <c r="A77" s="35" t="s">
        <v>148</v>
      </c>
      <c r="B77" s="5" t="s">
        <v>170</v>
      </c>
      <c r="C77" s="5" t="s">
        <v>75</v>
      </c>
      <c r="D77" s="37"/>
      <c r="E77" s="5" t="s">
        <v>47</v>
      </c>
      <c r="F77" s="9" t="s">
        <v>19</v>
      </c>
      <c r="G77" s="25">
        <v>508400</v>
      </c>
      <c r="H77" s="26"/>
      <c r="I77" s="26"/>
      <c r="J77" s="28"/>
      <c r="K77" s="25"/>
      <c r="L77" s="12" t="s">
        <v>169</v>
      </c>
      <c r="M77" s="13" t="s">
        <v>96</v>
      </c>
      <c r="N77" s="25"/>
      <c r="O77" s="5"/>
      <c r="P77" s="5"/>
    </row>
    <row r="78" spans="1:16" s="36" customFormat="1" ht="15">
      <c r="A78" s="35" t="s">
        <v>148</v>
      </c>
      <c r="B78" s="5" t="s">
        <v>171</v>
      </c>
      <c r="C78" s="5" t="s">
        <v>75</v>
      </c>
      <c r="D78" s="37"/>
      <c r="E78" s="5" t="s">
        <v>47</v>
      </c>
      <c r="F78" s="9" t="s">
        <v>19</v>
      </c>
      <c r="G78" s="25">
        <v>508400</v>
      </c>
      <c r="H78" s="26"/>
      <c r="I78" s="26"/>
      <c r="J78" s="28"/>
      <c r="K78" s="25"/>
      <c r="L78" s="12" t="s">
        <v>172</v>
      </c>
      <c r="M78" t="s">
        <v>106</v>
      </c>
      <c r="N78" s="25"/>
      <c r="O78" s="5"/>
      <c r="P78" s="5"/>
    </row>
    <row r="79" spans="1:16" s="36" customFormat="1" ht="15">
      <c r="A79" s="35" t="s">
        <v>148</v>
      </c>
      <c r="B79" s="5" t="s">
        <v>173</v>
      </c>
      <c r="C79" s="5" t="s">
        <v>75</v>
      </c>
      <c r="D79" s="37"/>
      <c r="E79" s="5" t="s">
        <v>47</v>
      </c>
      <c r="F79" s="9" t="s">
        <v>19</v>
      </c>
      <c r="G79" s="25">
        <v>508400</v>
      </c>
      <c r="H79" s="26"/>
      <c r="I79" s="26"/>
      <c r="J79" s="28"/>
      <c r="K79" s="25"/>
      <c r="L79" s="12" t="s">
        <v>172</v>
      </c>
      <c r="M79" t="s">
        <v>106</v>
      </c>
      <c r="N79" s="25"/>
      <c r="O79" s="5"/>
      <c r="P79" s="5"/>
    </row>
    <row r="80" spans="1:16" s="36" customFormat="1" ht="15">
      <c r="A80" s="35" t="s">
        <v>148</v>
      </c>
      <c r="B80" s="5" t="s">
        <v>174</v>
      </c>
      <c r="C80" s="5" t="s">
        <v>75</v>
      </c>
      <c r="D80" s="37"/>
      <c r="E80" s="5" t="s">
        <v>47</v>
      </c>
      <c r="F80" s="9" t="s">
        <v>19</v>
      </c>
      <c r="G80" s="25">
        <v>508400</v>
      </c>
      <c r="H80" s="26"/>
      <c r="I80" s="26"/>
      <c r="J80" s="28"/>
      <c r="K80" s="25"/>
      <c r="L80" s="12" t="s">
        <v>175</v>
      </c>
      <c r="M80" s="13" t="s">
        <v>96</v>
      </c>
      <c r="N80" s="25"/>
      <c r="O80" s="5"/>
      <c r="P80" s="5"/>
    </row>
    <row r="81" spans="1:16" s="36" customFormat="1" ht="15">
      <c r="A81" s="35" t="s">
        <v>148</v>
      </c>
      <c r="B81" s="5" t="s">
        <v>176</v>
      </c>
      <c r="C81" s="5" t="s">
        <v>75</v>
      </c>
      <c r="D81" s="37"/>
      <c r="E81" s="5" t="s">
        <v>47</v>
      </c>
      <c r="F81" s="9" t="s">
        <v>19</v>
      </c>
      <c r="G81" s="25">
        <v>508400</v>
      </c>
      <c r="H81" s="26"/>
      <c r="I81" s="26"/>
      <c r="J81" s="28"/>
      <c r="K81" s="25"/>
      <c r="L81" s="12" t="s">
        <v>177</v>
      </c>
      <c r="M81" t="s">
        <v>106</v>
      </c>
      <c r="N81" s="25"/>
      <c r="O81" s="5"/>
      <c r="P81" s="5"/>
    </row>
    <row r="82" spans="1:16" s="36" customFormat="1" ht="15">
      <c r="A82" s="35" t="s">
        <v>148</v>
      </c>
      <c r="B82" s="5" t="s">
        <v>178</v>
      </c>
      <c r="C82" s="5" t="s">
        <v>75</v>
      </c>
      <c r="D82" s="37"/>
      <c r="E82" s="5" t="s">
        <v>47</v>
      </c>
      <c r="F82" s="9" t="s">
        <v>19</v>
      </c>
      <c r="G82" s="25">
        <v>508400</v>
      </c>
      <c r="H82" s="26"/>
      <c r="I82" s="26"/>
      <c r="J82" s="28"/>
      <c r="K82" s="25"/>
      <c r="L82" s="12" t="s">
        <v>140</v>
      </c>
      <c r="M82" s="13" t="s">
        <v>37</v>
      </c>
      <c r="N82" s="25"/>
      <c r="O82" s="5"/>
      <c r="P82" s="5"/>
    </row>
    <row r="83" spans="1:16" s="36" customFormat="1" ht="15">
      <c r="A83" s="35" t="s">
        <v>148</v>
      </c>
      <c r="B83" s="5" t="s">
        <v>179</v>
      </c>
      <c r="C83" s="5" t="s">
        <v>75</v>
      </c>
      <c r="D83" s="37"/>
      <c r="E83" s="5" t="s">
        <v>47</v>
      </c>
      <c r="F83" s="9" t="s">
        <v>19</v>
      </c>
      <c r="G83" s="25">
        <v>508400</v>
      </c>
      <c r="H83" s="26"/>
      <c r="I83" s="26"/>
      <c r="J83" s="28"/>
      <c r="K83" s="25"/>
      <c r="L83" s="12" t="s">
        <v>140</v>
      </c>
      <c r="M83" s="13" t="s">
        <v>37</v>
      </c>
      <c r="N83" s="25"/>
      <c r="O83" s="5"/>
      <c r="P83" s="5"/>
    </row>
    <row r="84" spans="1:16" s="36" customFormat="1" ht="15">
      <c r="A84" s="35" t="s">
        <v>148</v>
      </c>
      <c r="B84" s="5" t="s">
        <v>180</v>
      </c>
      <c r="C84" s="5" t="s">
        <v>75</v>
      </c>
      <c r="D84" s="37"/>
      <c r="E84" s="5" t="s">
        <v>47</v>
      </c>
      <c r="F84" s="9" t="s">
        <v>19</v>
      </c>
      <c r="G84" s="25">
        <v>508400</v>
      </c>
      <c r="H84" s="26"/>
      <c r="I84" s="26"/>
      <c r="J84" s="28"/>
      <c r="K84" s="25"/>
      <c r="L84" s="12" t="s">
        <v>181</v>
      </c>
      <c r="M84" s="13" t="s">
        <v>96</v>
      </c>
      <c r="N84" s="25"/>
      <c r="O84" s="5"/>
      <c r="P84" s="5"/>
    </row>
    <row r="85" spans="1:16" s="36" customFormat="1" ht="15">
      <c r="A85" s="35" t="s">
        <v>148</v>
      </c>
      <c r="B85" s="5" t="s">
        <v>182</v>
      </c>
      <c r="C85" s="5" t="s">
        <v>75</v>
      </c>
      <c r="D85" s="37"/>
      <c r="E85" s="5" t="s">
        <v>47</v>
      </c>
      <c r="F85" s="9" t="s">
        <v>19</v>
      </c>
      <c r="G85" s="25">
        <v>508400</v>
      </c>
      <c r="H85" s="26"/>
      <c r="I85" s="26"/>
      <c r="J85" s="28"/>
      <c r="K85" s="25"/>
      <c r="L85" s="12" t="s">
        <v>183</v>
      </c>
      <c r="M85" t="s">
        <v>119</v>
      </c>
      <c r="N85" s="25"/>
      <c r="O85" s="5"/>
      <c r="P85" s="5"/>
    </row>
    <row r="86" spans="1:16" s="36" customFormat="1" ht="15">
      <c r="A86" s="35" t="s">
        <v>148</v>
      </c>
      <c r="B86" s="5" t="s">
        <v>184</v>
      </c>
      <c r="C86" s="5" t="s">
        <v>75</v>
      </c>
      <c r="D86" s="37"/>
      <c r="E86" s="5" t="s">
        <v>47</v>
      </c>
      <c r="F86" s="9" t="s">
        <v>19</v>
      </c>
      <c r="G86" s="25">
        <v>508400</v>
      </c>
      <c r="H86" s="26"/>
      <c r="I86" s="26"/>
      <c r="J86" s="28"/>
      <c r="K86" s="25"/>
      <c r="L86" s="12" t="s">
        <v>183</v>
      </c>
      <c r="M86" t="s">
        <v>119</v>
      </c>
      <c r="N86" s="25"/>
      <c r="O86" s="5"/>
      <c r="P86" s="5"/>
    </row>
    <row r="87" spans="1:16" s="36" customFormat="1" ht="15">
      <c r="A87" s="35" t="s">
        <v>148</v>
      </c>
      <c r="B87" s="5" t="s">
        <v>185</v>
      </c>
      <c r="C87" s="5" t="s">
        <v>75</v>
      </c>
      <c r="D87" s="37"/>
      <c r="E87" s="5" t="s">
        <v>47</v>
      </c>
      <c r="F87" s="9" t="s">
        <v>19</v>
      </c>
      <c r="G87" s="25">
        <v>508400</v>
      </c>
      <c r="H87" s="26"/>
      <c r="I87" s="26"/>
      <c r="J87" s="28"/>
      <c r="K87" s="25"/>
      <c r="L87" s="12" t="s">
        <v>186</v>
      </c>
      <c r="M87" t="s">
        <v>114</v>
      </c>
      <c r="N87" s="25"/>
      <c r="O87" s="5"/>
      <c r="P87" s="5"/>
    </row>
    <row r="88" spans="1:16" s="36" customFormat="1" ht="15">
      <c r="A88" s="35" t="s">
        <v>148</v>
      </c>
      <c r="B88" s="5" t="s">
        <v>187</v>
      </c>
      <c r="C88" s="5" t="s">
        <v>75</v>
      </c>
      <c r="D88" s="37"/>
      <c r="E88" s="5" t="s">
        <v>47</v>
      </c>
      <c r="F88" s="9" t="s">
        <v>19</v>
      </c>
      <c r="G88" s="25">
        <v>508400</v>
      </c>
      <c r="H88" s="26"/>
      <c r="I88" s="26"/>
      <c r="J88" s="28"/>
      <c r="K88" s="25"/>
      <c r="L88" s="12" t="s">
        <v>188</v>
      </c>
      <c r="M88" t="s">
        <v>136</v>
      </c>
      <c r="N88" s="25"/>
      <c r="O88" s="5"/>
      <c r="P88" s="5"/>
    </row>
    <row r="89" spans="1:16" s="36" customFormat="1" ht="15">
      <c r="A89" s="35" t="s">
        <v>148</v>
      </c>
      <c r="B89" s="5" t="s">
        <v>189</v>
      </c>
      <c r="C89" s="5" t="s">
        <v>75</v>
      </c>
      <c r="D89" s="37"/>
      <c r="E89" s="5" t="s">
        <v>47</v>
      </c>
      <c r="F89" s="9" t="s">
        <v>19</v>
      </c>
      <c r="G89" s="25">
        <v>508400</v>
      </c>
      <c r="H89" s="26"/>
      <c r="I89" s="26"/>
      <c r="J89" s="28"/>
      <c r="K89" s="25"/>
      <c r="L89" s="12" t="s">
        <v>190</v>
      </c>
      <c r="M89" t="s">
        <v>144</v>
      </c>
      <c r="N89" s="25"/>
      <c r="O89" s="5"/>
      <c r="P89" s="5"/>
    </row>
    <row r="90" spans="1:16" s="36" customFormat="1" ht="15">
      <c r="A90" s="35" t="s">
        <v>148</v>
      </c>
      <c r="B90" s="5" t="s">
        <v>191</v>
      </c>
      <c r="C90" s="5" t="s">
        <v>75</v>
      </c>
      <c r="D90" s="37"/>
      <c r="E90" s="5" t="s">
        <v>47</v>
      </c>
      <c r="F90" s="9" t="s">
        <v>19</v>
      </c>
      <c r="G90" s="25">
        <v>508400</v>
      </c>
      <c r="H90" s="26"/>
      <c r="I90" s="26"/>
      <c r="J90" s="28"/>
      <c r="K90" s="25"/>
      <c r="L90" s="12" t="s">
        <v>190</v>
      </c>
      <c r="M90" t="s">
        <v>144</v>
      </c>
      <c r="N90" s="25"/>
      <c r="O90" s="5"/>
      <c r="P90" s="5"/>
    </row>
    <row r="91" spans="1:16" s="36" customFormat="1" ht="15">
      <c r="A91" s="35" t="s">
        <v>148</v>
      </c>
      <c r="B91" s="5" t="s">
        <v>192</v>
      </c>
      <c r="C91" s="5" t="s">
        <v>75</v>
      </c>
      <c r="D91" s="37"/>
      <c r="E91" s="5" t="s">
        <v>47</v>
      </c>
      <c r="F91" s="9" t="s">
        <v>19</v>
      </c>
      <c r="G91" s="25">
        <v>508400</v>
      </c>
      <c r="H91" s="26"/>
      <c r="I91" s="26"/>
      <c r="J91" s="28"/>
      <c r="K91" s="25"/>
      <c r="L91" s="12" t="s">
        <v>121</v>
      </c>
      <c r="M91" t="s">
        <v>119</v>
      </c>
      <c r="N91" s="25"/>
      <c r="O91" s="5"/>
      <c r="P91" s="5"/>
    </row>
    <row r="92" spans="1:16" s="36" customFormat="1" ht="15">
      <c r="A92" s="35" t="s">
        <v>148</v>
      </c>
      <c r="B92" s="5" t="s">
        <v>193</v>
      </c>
      <c r="C92" s="5" t="s">
        <v>75</v>
      </c>
      <c r="D92" s="37"/>
      <c r="E92" s="5" t="s">
        <v>47</v>
      </c>
      <c r="F92" s="9" t="s">
        <v>19</v>
      </c>
      <c r="G92" s="25">
        <v>508400</v>
      </c>
      <c r="H92" s="26"/>
      <c r="I92" s="26"/>
      <c r="J92" s="28"/>
      <c r="K92" s="25"/>
      <c r="L92" s="12" t="s">
        <v>121</v>
      </c>
      <c r="M92" t="s">
        <v>119</v>
      </c>
      <c r="N92" s="25"/>
      <c r="O92" s="5"/>
      <c r="P92" s="5"/>
    </row>
    <row r="93" spans="1:16" s="36" customFormat="1" ht="15">
      <c r="A93" s="35" t="s">
        <v>148</v>
      </c>
      <c r="B93" s="5" t="s">
        <v>194</v>
      </c>
      <c r="C93" s="5" t="s">
        <v>75</v>
      </c>
      <c r="D93" s="37"/>
      <c r="E93" s="5" t="s">
        <v>47</v>
      </c>
      <c r="F93" s="9" t="s">
        <v>19</v>
      </c>
      <c r="G93" s="25">
        <v>508400</v>
      </c>
      <c r="H93" s="26"/>
      <c r="I93" s="26"/>
      <c r="J93" s="28"/>
      <c r="K93" s="25"/>
      <c r="L93" s="12" t="s">
        <v>123</v>
      </c>
      <c r="M93" s="13" t="s">
        <v>37</v>
      </c>
      <c r="N93" s="25"/>
      <c r="O93" s="5"/>
      <c r="P93" s="5"/>
    </row>
    <row r="94" spans="1:16" s="36" customFormat="1" ht="15">
      <c r="A94" s="35" t="s">
        <v>148</v>
      </c>
      <c r="B94" s="5" t="s">
        <v>195</v>
      </c>
      <c r="C94" s="5" t="s">
        <v>75</v>
      </c>
      <c r="D94" s="37"/>
      <c r="E94" s="5" t="s">
        <v>47</v>
      </c>
      <c r="F94" s="9" t="s">
        <v>19</v>
      </c>
      <c r="G94" s="25">
        <v>508400</v>
      </c>
      <c r="H94" s="26"/>
      <c r="I94" s="26"/>
      <c r="J94" s="28"/>
      <c r="K94" s="25"/>
      <c r="L94" s="12" t="s">
        <v>123</v>
      </c>
      <c r="M94" s="13" t="s">
        <v>37</v>
      </c>
      <c r="N94" s="25"/>
      <c r="O94" s="5"/>
      <c r="P94" s="5"/>
    </row>
    <row r="95" spans="1:16" s="36" customFormat="1" ht="15">
      <c r="A95" s="35" t="s">
        <v>148</v>
      </c>
      <c r="B95" s="5" t="s">
        <v>196</v>
      </c>
      <c r="C95" s="5" t="s">
        <v>75</v>
      </c>
      <c r="D95" s="37"/>
      <c r="E95" s="5" t="s">
        <v>47</v>
      </c>
      <c r="F95" s="9" t="s">
        <v>19</v>
      </c>
      <c r="G95" s="25">
        <v>508400</v>
      </c>
      <c r="H95" s="26"/>
      <c r="I95" s="26"/>
      <c r="J95" s="28"/>
      <c r="K95" s="25"/>
      <c r="L95" s="12" t="s">
        <v>125</v>
      </c>
      <c r="M95" t="s">
        <v>126</v>
      </c>
      <c r="N95" s="25"/>
      <c r="O95" s="5"/>
      <c r="P95" s="5"/>
    </row>
    <row r="96" spans="1:16" s="36" customFormat="1" ht="15">
      <c r="A96" s="35" t="s">
        <v>148</v>
      </c>
      <c r="B96" s="5" t="s">
        <v>197</v>
      </c>
      <c r="C96" s="5" t="s">
        <v>75</v>
      </c>
      <c r="D96" s="37"/>
      <c r="E96" s="5" t="s">
        <v>47</v>
      </c>
      <c r="F96" s="9" t="s">
        <v>19</v>
      </c>
      <c r="G96" s="25">
        <v>508400</v>
      </c>
      <c r="H96" s="26"/>
      <c r="I96" s="26"/>
      <c r="J96" s="28"/>
      <c r="K96" s="25"/>
      <c r="L96" s="12" t="s">
        <v>125</v>
      </c>
      <c r="M96" t="s">
        <v>126</v>
      </c>
      <c r="N96" s="25"/>
      <c r="O96" s="5"/>
      <c r="P96" s="5"/>
    </row>
    <row r="97" spans="1:16" s="36" customFormat="1" ht="15">
      <c r="A97" s="35" t="s">
        <v>148</v>
      </c>
      <c r="B97" s="5" t="s">
        <v>154</v>
      </c>
      <c r="C97" s="5" t="s">
        <v>75</v>
      </c>
      <c r="D97" s="37"/>
      <c r="E97" s="5" t="s">
        <v>47</v>
      </c>
      <c r="F97" s="9" t="s">
        <v>19</v>
      </c>
      <c r="G97" s="25">
        <v>508400</v>
      </c>
      <c r="H97" s="26"/>
      <c r="I97" s="26"/>
      <c r="J97" s="28"/>
      <c r="K97" s="25"/>
      <c r="L97" s="12" t="s">
        <v>198</v>
      </c>
      <c r="M97" s="13" t="s">
        <v>93</v>
      </c>
      <c r="N97" s="25"/>
      <c r="O97" s="5"/>
      <c r="P97" s="5"/>
    </row>
    <row r="98" spans="1:16" s="36" customFormat="1" ht="15">
      <c r="A98" s="35" t="s">
        <v>148</v>
      </c>
      <c r="B98" s="5" t="s">
        <v>199</v>
      </c>
      <c r="C98" s="5" t="s">
        <v>75</v>
      </c>
      <c r="D98" s="37"/>
      <c r="E98" s="5" t="s">
        <v>47</v>
      </c>
      <c r="F98" s="9" t="s">
        <v>19</v>
      </c>
      <c r="G98" s="25">
        <v>508400</v>
      </c>
      <c r="H98" s="26"/>
      <c r="I98" s="26"/>
      <c r="J98" s="28"/>
      <c r="K98" s="25"/>
      <c r="L98" s="12" t="s">
        <v>128</v>
      </c>
      <c r="M98" t="s">
        <v>126</v>
      </c>
      <c r="N98" s="25"/>
      <c r="O98" s="5"/>
      <c r="P98" s="5"/>
    </row>
    <row r="99" spans="1:16" s="36" customFormat="1" ht="15">
      <c r="A99" s="35" t="s">
        <v>148</v>
      </c>
      <c r="B99" s="5" t="s">
        <v>200</v>
      </c>
      <c r="C99" s="5" t="s">
        <v>75</v>
      </c>
      <c r="D99" s="37"/>
      <c r="E99" s="5" t="s">
        <v>47</v>
      </c>
      <c r="F99" s="9" t="s">
        <v>19</v>
      </c>
      <c r="G99" s="25">
        <v>508400</v>
      </c>
      <c r="H99" s="26"/>
      <c r="I99" s="26"/>
      <c r="J99" s="28"/>
      <c r="K99" s="25"/>
      <c r="L99" s="12" t="s">
        <v>128</v>
      </c>
      <c r="M99" t="s">
        <v>126</v>
      </c>
      <c r="N99" s="25"/>
      <c r="O99" s="5"/>
      <c r="P99" s="5"/>
    </row>
    <row r="100" spans="1:16" s="36" customFormat="1" ht="15">
      <c r="A100" s="35" t="s">
        <v>148</v>
      </c>
      <c r="B100" s="5" t="s">
        <v>201</v>
      </c>
      <c r="C100" s="5" t="s">
        <v>75</v>
      </c>
      <c r="D100" s="37"/>
      <c r="E100" s="5" t="s">
        <v>47</v>
      </c>
      <c r="F100" s="9" t="s">
        <v>19</v>
      </c>
      <c r="G100" s="25">
        <v>508400</v>
      </c>
      <c r="H100" s="26"/>
      <c r="I100" s="26"/>
      <c r="J100" s="28"/>
      <c r="K100" s="25"/>
      <c r="L100" s="12" t="s">
        <v>202</v>
      </c>
      <c r="M100" t="s">
        <v>131</v>
      </c>
      <c r="N100" s="25"/>
      <c r="O100" s="5"/>
      <c r="P100" s="5"/>
    </row>
    <row r="101" spans="1:16" s="36" customFormat="1" ht="15">
      <c r="A101" s="35" t="s">
        <v>148</v>
      </c>
      <c r="B101" s="5" t="s">
        <v>203</v>
      </c>
      <c r="C101" s="5" t="s">
        <v>75</v>
      </c>
      <c r="D101" s="37"/>
      <c r="E101" s="5" t="s">
        <v>47</v>
      </c>
      <c r="F101" s="9" t="s">
        <v>19</v>
      </c>
      <c r="G101" s="25">
        <v>554403.15</v>
      </c>
      <c r="H101" s="38"/>
      <c r="I101" s="26"/>
      <c r="J101" s="28"/>
      <c r="K101" s="25"/>
      <c r="L101" s="12" t="s">
        <v>98</v>
      </c>
      <c r="M101" s="13" t="s">
        <v>96</v>
      </c>
      <c r="N101" s="25"/>
      <c r="O101" s="5"/>
      <c r="P101" s="5"/>
    </row>
    <row r="102" spans="1:16" s="36" customFormat="1" ht="15">
      <c r="A102" s="35" t="s">
        <v>148</v>
      </c>
      <c r="B102" s="5" t="s">
        <v>203</v>
      </c>
      <c r="C102" s="5" t="s">
        <v>75</v>
      </c>
      <c r="D102" s="37"/>
      <c r="E102" s="5" t="s">
        <v>47</v>
      </c>
      <c r="F102" s="9" t="s">
        <v>19</v>
      </c>
      <c r="G102" s="25">
        <v>1593112.5</v>
      </c>
      <c r="H102" s="38"/>
      <c r="I102" s="26"/>
      <c r="J102" s="28"/>
      <c r="K102" s="25"/>
      <c r="L102" s="12" t="s">
        <v>108</v>
      </c>
      <c r="M102" s="13" t="s">
        <v>37</v>
      </c>
      <c r="N102" s="25"/>
      <c r="O102" s="5"/>
      <c r="P102" s="5"/>
    </row>
    <row r="103" spans="1:16" s="36" customFormat="1" ht="15">
      <c r="A103" s="35" t="s">
        <v>148</v>
      </c>
      <c r="B103" s="5" t="s">
        <v>203</v>
      </c>
      <c r="C103" s="5" t="s">
        <v>75</v>
      </c>
      <c r="D103" s="37"/>
      <c r="E103" s="5" t="s">
        <v>47</v>
      </c>
      <c r="F103" s="9" t="s">
        <v>19</v>
      </c>
      <c r="G103" s="25">
        <v>650354.0399999999</v>
      </c>
      <c r="H103" s="38"/>
      <c r="I103" s="26"/>
      <c r="J103" s="28"/>
      <c r="K103" s="25"/>
      <c r="L103" s="12" t="s">
        <v>110</v>
      </c>
      <c r="M103" t="s">
        <v>111</v>
      </c>
      <c r="N103" s="25"/>
      <c r="O103" s="5"/>
      <c r="P103" s="5"/>
    </row>
    <row r="104" spans="1:16" s="36" customFormat="1" ht="15">
      <c r="A104" s="35" t="s">
        <v>148</v>
      </c>
      <c r="B104" s="5" t="s">
        <v>203</v>
      </c>
      <c r="C104" s="5" t="s">
        <v>75</v>
      </c>
      <c r="D104" s="37"/>
      <c r="E104" s="5" t="s">
        <v>47</v>
      </c>
      <c r="F104" s="9" t="s">
        <v>19</v>
      </c>
      <c r="G104" s="25">
        <v>310417.212</v>
      </c>
      <c r="H104" s="38"/>
      <c r="I104" s="26"/>
      <c r="J104" s="28"/>
      <c r="K104" s="25"/>
      <c r="L104" s="12" t="s">
        <v>186</v>
      </c>
      <c r="M104" t="s">
        <v>114</v>
      </c>
      <c r="N104" s="25"/>
      <c r="O104" s="5"/>
      <c r="P104" s="5"/>
    </row>
    <row r="105" spans="1:16" s="36" customFormat="1" ht="15">
      <c r="A105" s="35" t="s">
        <v>148</v>
      </c>
      <c r="B105" s="5" t="s">
        <v>203</v>
      </c>
      <c r="C105" s="5" t="s">
        <v>75</v>
      </c>
      <c r="D105" s="37"/>
      <c r="E105" s="5" t="s">
        <v>47</v>
      </c>
      <c r="F105" s="9" t="s">
        <v>19</v>
      </c>
      <c r="G105" s="25">
        <v>591314.808</v>
      </c>
      <c r="H105" s="38"/>
      <c r="I105" s="26"/>
      <c r="J105" s="28"/>
      <c r="K105" s="25"/>
      <c r="L105" s="12" t="s">
        <v>128</v>
      </c>
      <c r="M105" t="s">
        <v>126</v>
      </c>
      <c r="N105" s="25"/>
      <c r="O105" s="5"/>
      <c r="P105" s="5"/>
    </row>
    <row r="106" spans="1:16" s="36" customFormat="1" ht="15">
      <c r="A106" s="35" t="s">
        <v>148</v>
      </c>
      <c r="B106" s="5" t="s">
        <v>204</v>
      </c>
      <c r="C106" s="5" t="s">
        <v>75</v>
      </c>
      <c r="D106" s="37"/>
      <c r="E106" s="5" t="s">
        <v>47</v>
      </c>
      <c r="F106" s="9" t="s">
        <v>19</v>
      </c>
      <c r="G106" s="25">
        <v>81421</v>
      </c>
      <c r="H106" s="26"/>
      <c r="I106" s="26"/>
      <c r="J106" s="28"/>
      <c r="K106" s="25"/>
      <c r="L106" s="12" t="s">
        <v>81</v>
      </c>
      <c r="M106" s="13" t="s">
        <v>82</v>
      </c>
      <c r="N106" s="25"/>
      <c r="O106" s="5"/>
      <c r="P106" s="5"/>
    </row>
    <row r="107" spans="1:16" s="36" customFormat="1" ht="15">
      <c r="A107" s="35" t="s">
        <v>148</v>
      </c>
      <c r="B107" s="5" t="s">
        <v>205</v>
      </c>
      <c r="C107" s="5" t="s">
        <v>75</v>
      </c>
      <c r="D107" s="37"/>
      <c r="E107" s="5" t="s">
        <v>47</v>
      </c>
      <c r="F107" s="9" t="s">
        <v>19</v>
      </c>
      <c r="G107" s="25">
        <v>81421</v>
      </c>
      <c r="H107" s="26"/>
      <c r="I107" s="26"/>
      <c r="J107" s="28"/>
      <c r="K107" s="25"/>
      <c r="L107" s="39" t="s">
        <v>81</v>
      </c>
      <c r="M107" s="13" t="s">
        <v>82</v>
      </c>
      <c r="N107" s="25"/>
      <c r="O107" s="5"/>
      <c r="P107" s="5"/>
    </row>
    <row r="108" spans="1:16" s="36" customFormat="1" ht="15">
      <c r="A108" s="35" t="s">
        <v>148</v>
      </c>
      <c r="B108" s="5" t="s">
        <v>206</v>
      </c>
      <c r="C108" s="5" t="s">
        <v>75</v>
      </c>
      <c r="D108" s="37"/>
      <c r="E108" s="5" t="s">
        <v>47</v>
      </c>
      <c r="F108" s="9" t="s">
        <v>19</v>
      </c>
      <c r="G108" s="25">
        <v>81421</v>
      </c>
      <c r="H108" s="26"/>
      <c r="I108" s="26"/>
      <c r="J108" s="28"/>
      <c r="K108" s="25"/>
      <c r="L108" s="12" t="s">
        <v>135</v>
      </c>
      <c r="M108" t="s">
        <v>136</v>
      </c>
      <c r="N108" s="25"/>
      <c r="O108" s="5"/>
      <c r="P108" s="5"/>
    </row>
    <row r="109" spans="1:16" s="36" customFormat="1" ht="15">
      <c r="A109" s="35" t="s">
        <v>148</v>
      </c>
      <c r="B109" s="5" t="s">
        <v>207</v>
      </c>
      <c r="C109" s="5" t="s">
        <v>75</v>
      </c>
      <c r="D109" s="37"/>
      <c r="E109" s="5" t="s">
        <v>47</v>
      </c>
      <c r="F109" s="9" t="s">
        <v>19</v>
      </c>
      <c r="G109" s="25">
        <v>81421</v>
      </c>
      <c r="H109" s="26"/>
      <c r="I109" s="26"/>
      <c r="J109" s="28"/>
      <c r="K109" s="25"/>
      <c r="L109" s="39" t="s">
        <v>198</v>
      </c>
      <c r="M109" s="13" t="s">
        <v>93</v>
      </c>
      <c r="N109" s="25"/>
      <c r="O109" s="5"/>
      <c r="P109" s="5"/>
    </row>
    <row r="110" spans="1:16" s="36" customFormat="1" ht="15">
      <c r="A110" s="35" t="s">
        <v>148</v>
      </c>
      <c r="B110" s="5" t="s">
        <v>208</v>
      </c>
      <c r="C110" s="5" t="s">
        <v>75</v>
      </c>
      <c r="D110" s="37"/>
      <c r="E110" s="5" t="s">
        <v>47</v>
      </c>
      <c r="F110" s="9" t="s">
        <v>19</v>
      </c>
      <c r="G110" s="25">
        <v>81421</v>
      </c>
      <c r="H110" s="26"/>
      <c r="I110" s="26"/>
      <c r="J110" s="28"/>
      <c r="K110" s="25"/>
      <c r="L110" s="39" t="s">
        <v>92</v>
      </c>
      <c r="M110" s="13" t="s">
        <v>93</v>
      </c>
      <c r="N110" s="25"/>
      <c r="O110" s="5"/>
      <c r="P110" s="5"/>
    </row>
    <row r="111" spans="1:16" s="36" customFormat="1" ht="15">
      <c r="A111" s="35" t="s">
        <v>148</v>
      </c>
      <c r="B111" s="5" t="s">
        <v>209</v>
      </c>
      <c r="C111" s="5" t="s">
        <v>75</v>
      </c>
      <c r="D111" s="37"/>
      <c r="E111" s="5" t="s">
        <v>47</v>
      </c>
      <c r="F111" s="9" t="s">
        <v>19</v>
      </c>
      <c r="G111" s="25">
        <v>81421</v>
      </c>
      <c r="H111" s="26"/>
      <c r="I111" s="26"/>
      <c r="J111" s="28"/>
      <c r="K111" s="25"/>
      <c r="L111" s="39" t="s">
        <v>210</v>
      </c>
      <c r="M111" s="13" t="s">
        <v>37</v>
      </c>
      <c r="N111" s="25"/>
      <c r="O111" s="5"/>
      <c r="P111" s="5"/>
    </row>
    <row r="112" spans="1:16" s="36" customFormat="1" ht="15">
      <c r="A112" s="35" t="s">
        <v>148</v>
      </c>
      <c r="B112" s="5" t="s">
        <v>211</v>
      </c>
      <c r="C112" s="5" t="s">
        <v>75</v>
      </c>
      <c r="D112" s="37"/>
      <c r="E112" s="5" t="s">
        <v>47</v>
      </c>
      <c r="F112" s="9" t="s">
        <v>19</v>
      </c>
      <c r="G112" s="25">
        <v>81421</v>
      </c>
      <c r="H112" s="26"/>
      <c r="I112" s="26"/>
      <c r="J112" s="28"/>
      <c r="K112" s="25"/>
      <c r="L112" s="39" t="s">
        <v>210</v>
      </c>
      <c r="M112" s="13" t="s">
        <v>37</v>
      </c>
      <c r="N112" s="25"/>
      <c r="O112" s="5"/>
      <c r="P112" s="5"/>
    </row>
    <row r="113" spans="1:16" s="36" customFormat="1" ht="15">
      <c r="A113" s="35" t="s">
        <v>148</v>
      </c>
      <c r="B113" s="5" t="s">
        <v>212</v>
      </c>
      <c r="C113" s="5" t="s">
        <v>75</v>
      </c>
      <c r="D113" s="37"/>
      <c r="E113" s="5" t="s">
        <v>47</v>
      </c>
      <c r="F113" s="9" t="s">
        <v>19</v>
      </c>
      <c r="G113" s="25">
        <v>81421</v>
      </c>
      <c r="H113" s="26"/>
      <c r="I113" s="26"/>
      <c r="J113" s="28"/>
      <c r="K113" s="25"/>
      <c r="L113" s="12" t="s">
        <v>108</v>
      </c>
      <c r="M113" s="13" t="s">
        <v>37</v>
      </c>
      <c r="N113" s="25"/>
      <c r="O113" s="5"/>
      <c r="P113" s="5"/>
    </row>
    <row r="114" spans="1:16" s="36" customFormat="1" ht="15">
      <c r="A114" s="35" t="s">
        <v>148</v>
      </c>
      <c r="B114" s="5" t="s">
        <v>213</v>
      </c>
      <c r="C114" s="5" t="s">
        <v>75</v>
      </c>
      <c r="D114" s="37"/>
      <c r="E114" s="5" t="s">
        <v>47</v>
      </c>
      <c r="F114" s="9" t="s">
        <v>19</v>
      </c>
      <c r="G114" s="25">
        <v>81421</v>
      </c>
      <c r="H114" s="26"/>
      <c r="I114" s="26"/>
      <c r="J114" s="28"/>
      <c r="K114" s="25"/>
      <c r="L114" s="12" t="s">
        <v>108</v>
      </c>
      <c r="M114" s="13" t="s">
        <v>37</v>
      </c>
      <c r="N114" s="25"/>
      <c r="O114" s="5"/>
      <c r="P114" s="5"/>
    </row>
    <row r="115" spans="1:16" s="36" customFormat="1" ht="15">
      <c r="A115" s="35" t="s">
        <v>148</v>
      </c>
      <c r="B115" s="5" t="s">
        <v>214</v>
      </c>
      <c r="C115" s="5" t="s">
        <v>75</v>
      </c>
      <c r="D115" s="37"/>
      <c r="E115" s="5" t="s">
        <v>47</v>
      </c>
      <c r="F115" s="9" t="s">
        <v>19</v>
      </c>
      <c r="G115" s="25">
        <v>81421</v>
      </c>
      <c r="H115" s="26"/>
      <c r="I115" s="26"/>
      <c r="J115" s="28"/>
      <c r="K115" s="25"/>
      <c r="L115" s="12" t="s">
        <v>108</v>
      </c>
      <c r="M115" s="13" t="s">
        <v>37</v>
      </c>
      <c r="N115" s="25"/>
      <c r="O115" s="5"/>
      <c r="P115" s="5"/>
    </row>
    <row r="116" spans="1:16" s="36" customFormat="1" ht="15">
      <c r="A116" s="35" t="s">
        <v>15</v>
      </c>
      <c r="B116" s="6" t="s">
        <v>29</v>
      </c>
      <c r="C116" s="6" t="s">
        <v>215</v>
      </c>
      <c r="D116" s="37"/>
      <c r="E116" s="6" t="s">
        <v>64</v>
      </c>
      <c r="F116" s="5" t="s">
        <v>65</v>
      </c>
      <c r="G116" s="20">
        <v>357000</v>
      </c>
      <c r="H116" s="26"/>
      <c r="I116" s="26"/>
      <c r="J116" s="28"/>
      <c r="K116" s="25"/>
      <c r="L116" s="7" t="s">
        <v>21</v>
      </c>
      <c r="M116" s="13" t="s">
        <v>22</v>
      </c>
      <c r="N116" s="25"/>
      <c r="O116" s="5"/>
      <c r="P116" s="5"/>
    </row>
    <row r="117" spans="1:16" s="36" customFormat="1" ht="15">
      <c r="A117" s="35" t="s">
        <v>15</v>
      </c>
      <c r="B117" s="6" t="s">
        <v>59</v>
      </c>
      <c r="C117" s="6" t="s">
        <v>60</v>
      </c>
      <c r="D117" s="37"/>
      <c r="E117" s="6" t="s">
        <v>64</v>
      </c>
      <c r="F117" s="5" t="s">
        <v>65</v>
      </c>
      <c r="G117" s="20">
        <v>183741</v>
      </c>
      <c r="H117" s="26"/>
      <c r="I117" s="26"/>
      <c r="J117" s="28"/>
      <c r="K117" s="25"/>
      <c r="L117" s="7" t="s">
        <v>62</v>
      </c>
      <c r="M117" s="5" t="s">
        <v>82</v>
      </c>
      <c r="N117" s="25"/>
      <c r="O117" s="5"/>
      <c r="P117" s="5"/>
    </row>
    <row r="118" spans="1:16" s="36" customFormat="1" ht="15">
      <c r="A118" s="35" t="s">
        <v>15</v>
      </c>
      <c r="B118" s="6" t="s">
        <v>54</v>
      </c>
      <c r="C118" s="6" t="s">
        <v>73</v>
      </c>
      <c r="D118" s="37"/>
      <c r="E118" s="6" t="s">
        <v>216</v>
      </c>
      <c r="F118" s="5" t="s">
        <v>65</v>
      </c>
      <c r="G118" s="20">
        <v>1016707</v>
      </c>
      <c r="H118" s="26"/>
      <c r="I118" s="26"/>
      <c r="J118" s="28"/>
      <c r="K118" s="25"/>
      <c r="L118" s="7" t="s">
        <v>21</v>
      </c>
      <c r="M118" s="5" t="s">
        <v>22</v>
      </c>
      <c r="N118" s="25"/>
      <c r="O118" s="5"/>
      <c r="P118" s="5"/>
    </row>
    <row r="119" spans="1:16" s="36" customFormat="1" ht="15">
      <c r="A119" s="35" t="s">
        <v>15</v>
      </c>
      <c r="B119" s="6" t="s">
        <v>54</v>
      </c>
      <c r="C119" s="6" t="s">
        <v>217</v>
      </c>
      <c r="D119" s="37"/>
      <c r="E119" s="6" t="s">
        <v>216</v>
      </c>
      <c r="F119" s="5" t="s">
        <v>65</v>
      </c>
      <c r="G119" s="20">
        <v>73371</v>
      </c>
      <c r="H119" s="26"/>
      <c r="I119" s="26"/>
      <c r="J119" s="28"/>
      <c r="K119" s="25"/>
      <c r="L119" s="7" t="s">
        <v>21</v>
      </c>
      <c r="M119" s="5" t="s">
        <v>22</v>
      </c>
      <c r="N119" s="25"/>
      <c r="O119" s="5"/>
      <c r="P119" s="5"/>
    </row>
    <row r="120" spans="1:16" s="36" customFormat="1" ht="15">
      <c r="A120" s="35" t="s">
        <v>15</v>
      </c>
      <c r="B120" s="6" t="s">
        <v>29</v>
      </c>
      <c r="C120" s="6" t="s">
        <v>218</v>
      </c>
      <c r="D120" s="37"/>
      <c r="E120" s="6" t="s">
        <v>216</v>
      </c>
      <c r="F120" s="5" t="s">
        <v>65</v>
      </c>
      <c r="G120" s="20">
        <v>357000</v>
      </c>
      <c r="H120" s="26"/>
      <c r="I120" s="26"/>
      <c r="J120" s="28"/>
      <c r="K120" s="25"/>
      <c r="L120" s="7" t="s">
        <v>21</v>
      </c>
      <c r="M120" s="5" t="s">
        <v>22</v>
      </c>
      <c r="N120" s="25"/>
      <c r="O120" s="5"/>
      <c r="P120" s="5"/>
    </row>
    <row r="121" spans="1:16" s="36" customFormat="1" ht="15">
      <c r="A121" s="35" t="s">
        <v>15</v>
      </c>
      <c r="B121" s="6" t="s">
        <v>219</v>
      </c>
      <c r="C121" s="6" t="s">
        <v>220</v>
      </c>
      <c r="D121" s="37"/>
      <c r="E121" s="6" t="s">
        <v>216</v>
      </c>
      <c r="F121" s="5" t="s">
        <v>65</v>
      </c>
      <c r="G121" s="20">
        <v>2080498</v>
      </c>
      <c r="H121" s="26"/>
      <c r="I121" s="26"/>
      <c r="J121" s="28"/>
      <c r="K121" s="25"/>
      <c r="L121" s="7" t="s">
        <v>21</v>
      </c>
      <c r="M121" s="5" t="s">
        <v>22</v>
      </c>
      <c r="N121" s="25"/>
      <c r="O121" s="5"/>
      <c r="P121" s="5"/>
    </row>
    <row r="122" spans="1:16" s="36" customFormat="1" ht="15">
      <c r="A122" s="35" t="s">
        <v>15</v>
      </c>
      <c r="B122" s="6" t="s">
        <v>54</v>
      </c>
      <c r="C122" s="6" t="s">
        <v>221</v>
      </c>
      <c r="D122" s="37"/>
      <c r="E122" s="6" t="s">
        <v>222</v>
      </c>
      <c r="F122" s="5" t="s">
        <v>65</v>
      </c>
      <c r="G122" s="20">
        <v>524148</v>
      </c>
      <c r="H122" s="26"/>
      <c r="I122" s="26"/>
      <c r="J122" s="28"/>
      <c r="K122" s="25"/>
      <c r="L122" s="7" t="s">
        <v>21</v>
      </c>
      <c r="M122" s="5" t="s">
        <v>22</v>
      </c>
      <c r="N122" s="25"/>
      <c r="O122" s="5"/>
      <c r="P122" s="5"/>
    </row>
    <row r="123" spans="1:16" s="36" customFormat="1" ht="15">
      <c r="A123" s="35" t="s">
        <v>15</v>
      </c>
      <c r="B123" s="6" t="s">
        <v>223</v>
      </c>
      <c r="C123" s="6" t="s">
        <v>224</v>
      </c>
      <c r="D123" s="37"/>
      <c r="E123" s="6" t="s">
        <v>222</v>
      </c>
      <c r="F123" s="5" t="s">
        <v>65</v>
      </c>
      <c r="G123" s="20">
        <v>26893</v>
      </c>
      <c r="H123" s="26"/>
      <c r="I123" s="26"/>
      <c r="J123" s="28"/>
      <c r="K123" s="25"/>
      <c r="L123" s="7" t="s">
        <v>225</v>
      </c>
      <c r="M123" s="5" t="s">
        <v>126</v>
      </c>
      <c r="N123" s="25"/>
      <c r="O123" s="5"/>
      <c r="P123" s="5"/>
    </row>
    <row r="124" spans="1:16" s="36" customFormat="1" ht="15">
      <c r="A124" s="35" t="s">
        <v>15</v>
      </c>
      <c r="B124" s="6" t="s">
        <v>54</v>
      </c>
      <c r="C124" s="6" t="s">
        <v>226</v>
      </c>
      <c r="D124" s="37"/>
      <c r="E124" s="6" t="s">
        <v>222</v>
      </c>
      <c r="F124" s="5" t="s">
        <v>65</v>
      </c>
      <c r="G124" s="20">
        <v>135210</v>
      </c>
      <c r="H124" s="26"/>
      <c r="I124" s="26"/>
      <c r="J124" s="28"/>
      <c r="K124" s="25"/>
      <c r="L124" s="7" t="s">
        <v>21</v>
      </c>
      <c r="M124" s="5" t="s">
        <v>22</v>
      </c>
      <c r="N124" s="25"/>
      <c r="O124" s="5"/>
      <c r="P124" s="5"/>
    </row>
    <row r="125" spans="1:16" s="36" customFormat="1" ht="15">
      <c r="A125" s="35" t="s">
        <v>15</v>
      </c>
      <c r="B125" s="6" t="s">
        <v>227</v>
      </c>
      <c r="C125" s="6" t="s">
        <v>228</v>
      </c>
      <c r="D125" s="37"/>
      <c r="E125" s="6" t="s">
        <v>222</v>
      </c>
      <c r="F125" s="5" t="s">
        <v>65</v>
      </c>
      <c r="G125" s="20">
        <v>3332000</v>
      </c>
      <c r="H125" s="26"/>
      <c r="I125" s="26"/>
      <c r="J125" s="28"/>
      <c r="K125" s="25"/>
      <c r="L125" s="7" t="s">
        <v>21</v>
      </c>
      <c r="M125" s="5" t="s">
        <v>22</v>
      </c>
      <c r="N125" s="25"/>
      <c r="O125" s="5"/>
      <c r="P125" s="5"/>
    </row>
    <row r="126" spans="1:17" s="36" customFormat="1" ht="15">
      <c r="A126" s="35" t="s">
        <v>15</v>
      </c>
      <c r="B126" s="6" t="s">
        <v>54</v>
      </c>
      <c r="C126" s="6" t="s">
        <v>230</v>
      </c>
      <c r="D126" s="33"/>
      <c r="E126" s="6" t="s">
        <v>229</v>
      </c>
      <c r="F126" s="24" t="s">
        <v>283</v>
      </c>
      <c r="G126" s="41">
        <v>101321</v>
      </c>
      <c r="H126" s="11"/>
      <c r="L126" s="7" t="s">
        <v>21</v>
      </c>
      <c r="M126" s="36" t="s">
        <v>22</v>
      </c>
      <c r="N126" s="34"/>
      <c r="P126" s="6">
        <v>12092</v>
      </c>
      <c r="Q126" s="6"/>
    </row>
    <row r="127" spans="1:17" s="36" customFormat="1" ht="15">
      <c r="A127" s="35" t="s">
        <v>15</v>
      </c>
      <c r="B127" s="6" t="s">
        <v>54</v>
      </c>
      <c r="C127" s="6" t="s">
        <v>232</v>
      </c>
      <c r="D127" s="33"/>
      <c r="E127" s="6" t="s">
        <v>231</v>
      </c>
      <c r="F127" s="24" t="s">
        <v>283</v>
      </c>
      <c r="G127" s="41">
        <v>524076</v>
      </c>
      <c r="H127" s="11"/>
      <c r="L127" s="7" t="s">
        <v>21</v>
      </c>
      <c r="M127" s="36" t="s">
        <v>22</v>
      </c>
      <c r="N127" s="34"/>
      <c r="P127" s="6">
        <v>14339</v>
      </c>
      <c r="Q127" s="6"/>
    </row>
    <row r="128" spans="1:17" s="36" customFormat="1" ht="15">
      <c r="A128" s="35" t="s">
        <v>15</v>
      </c>
      <c r="B128" s="6" t="s">
        <v>54</v>
      </c>
      <c r="C128" s="6" t="s">
        <v>233</v>
      </c>
      <c r="D128" s="33"/>
      <c r="E128" s="6" t="s">
        <v>231</v>
      </c>
      <c r="F128" s="24" t="s">
        <v>283</v>
      </c>
      <c r="G128" s="41">
        <v>904509</v>
      </c>
      <c r="H128" s="11"/>
      <c r="L128" s="7" t="s">
        <v>21</v>
      </c>
      <c r="M128" s="36" t="s">
        <v>22</v>
      </c>
      <c r="N128" s="34"/>
      <c r="P128" s="6">
        <v>15984</v>
      </c>
      <c r="Q128" s="6"/>
    </row>
    <row r="129" spans="1:17" s="36" customFormat="1" ht="15">
      <c r="A129" s="35" t="s">
        <v>15</v>
      </c>
      <c r="B129" s="6" t="s">
        <v>54</v>
      </c>
      <c r="C129" s="6" t="s">
        <v>234</v>
      </c>
      <c r="D129" s="33"/>
      <c r="E129" s="6" t="s">
        <v>231</v>
      </c>
      <c r="F129" s="24" t="s">
        <v>283</v>
      </c>
      <c r="G129" s="41">
        <v>188667</v>
      </c>
      <c r="H129" s="11"/>
      <c r="L129" s="7" t="s">
        <v>21</v>
      </c>
      <c r="M129" s="36" t="s">
        <v>22</v>
      </c>
      <c r="N129" s="34"/>
      <c r="P129" s="6">
        <v>16146</v>
      </c>
      <c r="Q129" s="6"/>
    </row>
    <row r="130" spans="1:17" s="36" customFormat="1" ht="15">
      <c r="A130" s="35" t="s">
        <v>15</v>
      </c>
      <c r="B130" s="6" t="s">
        <v>235</v>
      </c>
      <c r="C130" s="6" t="s">
        <v>236</v>
      </c>
      <c r="D130" s="33"/>
      <c r="E130" s="6" t="s">
        <v>231</v>
      </c>
      <c r="F130" s="24" t="s">
        <v>283</v>
      </c>
      <c r="G130" s="41">
        <v>387601</v>
      </c>
      <c r="H130" s="43"/>
      <c r="L130" s="7" t="s">
        <v>237</v>
      </c>
      <c r="M130" s="36" t="s">
        <v>119</v>
      </c>
      <c r="N130" s="34"/>
      <c r="P130" s="6">
        <v>46744</v>
      </c>
      <c r="Q130" s="6"/>
    </row>
    <row r="131" spans="1:17" s="36" customFormat="1" ht="15">
      <c r="A131" s="35" t="s">
        <v>15</v>
      </c>
      <c r="B131" s="6" t="s">
        <v>238</v>
      </c>
      <c r="C131" s="6" t="s">
        <v>239</v>
      </c>
      <c r="D131" s="33"/>
      <c r="E131" s="6" t="s">
        <v>231</v>
      </c>
      <c r="F131" s="24" t="s">
        <v>283</v>
      </c>
      <c r="G131" s="41">
        <v>777653</v>
      </c>
      <c r="H131" s="43"/>
      <c r="L131" s="7" t="s">
        <v>21</v>
      </c>
      <c r="M131" s="36" t="s">
        <v>106</v>
      </c>
      <c r="N131" s="34"/>
      <c r="P131" s="6">
        <v>51611</v>
      </c>
      <c r="Q131" s="6" t="s">
        <v>240</v>
      </c>
    </row>
    <row r="132" spans="1:17" s="36" customFormat="1" ht="15">
      <c r="A132" s="35" t="s">
        <v>15</v>
      </c>
      <c r="B132" s="6" t="s">
        <v>29</v>
      </c>
      <c r="C132" s="6" t="s">
        <v>241</v>
      </c>
      <c r="D132" s="33"/>
      <c r="E132" s="6" t="s">
        <v>229</v>
      </c>
      <c r="F132" s="24" t="s">
        <v>283</v>
      </c>
      <c r="G132" s="41">
        <v>357000</v>
      </c>
      <c r="H132" s="11"/>
      <c r="L132" s="7" t="s">
        <v>21</v>
      </c>
      <c r="M132" s="36" t="s">
        <v>22</v>
      </c>
      <c r="N132" s="34"/>
      <c r="P132" s="6">
        <v>70442</v>
      </c>
      <c r="Q132" s="6"/>
    </row>
    <row r="133" spans="1:17" s="36" customFormat="1" ht="15">
      <c r="A133" s="35" t="s">
        <v>15</v>
      </c>
      <c r="B133" s="6" t="s">
        <v>29</v>
      </c>
      <c r="C133" s="6" t="s">
        <v>242</v>
      </c>
      <c r="D133" s="33"/>
      <c r="E133" s="6" t="s">
        <v>229</v>
      </c>
      <c r="F133" s="24" t="s">
        <v>283</v>
      </c>
      <c r="G133" s="41">
        <v>357000</v>
      </c>
      <c r="H133" s="11"/>
      <c r="L133" s="7" t="s">
        <v>21</v>
      </c>
      <c r="M133" s="36" t="s">
        <v>22</v>
      </c>
      <c r="N133" s="34"/>
      <c r="P133" s="6">
        <v>70443</v>
      </c>
      <c r="Q133" s="6"/>
    </row>
    <row r="134" spans="1:17" s="36" customFormat="1" ht="15">
      <c r="A134" s="35" t="s">
        <v>15</v>
      </c>
      <c r="B134" s="6" t="s">
        <v>29</v>
      </c>
      <c r="C134" s="6" t="s">
        <v>244</v>
      </c>
      <c r="D134" s="33"/>
      <c r="E134" s="6" t="s">
        <v>243</v>
      </c>
      <c r="F134" s="24" t="s">
        <v>283</v>
      </c>
      <c r="G134" s="41">
        <v>357000</v>
      </c>
      <c r="H134" s="11"/>
      <c r="L134" s="7" t="s">
        <v>21</v>
      </c>
      <c r="M134" s="36" t="s">
        <v>22</v>
      </c>
      <c r="N134" s="34"/>
      <c r="P134" s="6">
        <v>70445</v>
      </c>
      <c r="Q134" s="6"/>
    </row>
    <row r="135" spans="1:17" s="36" customFormat="1" ht="15">
      <c r="A135" s="35" t="s">
        <v>15</v>
      </c>
      <c r="B135" s="6" t="s">
        <v>29</v>
      </c>
      <c r="C135" s="6" t="s">
        <v>245</v>
      </c>
      <c r="D135" s="33"/>
      <c r="E135" s="6" t="s">
        <v>229</v>
      </c>
      <c r="F135" s="24" t="s">
        <v>283</v>
      </c>
      <c r="G135" s="41">
        <v>357000</v>
      </c>
      <c r="H135" s="11"/>
      <c r="L135" s="7" t="s">
        <v>21</v>
      </c>
      <c r="M135" s="36" t="s">
        <v>22</v>
      </c>
      <c r="N135" s="34"/>
      <c r="P135" s="6">
        <v>70570</v>
      </c>
      <c r="Q135" s="6"/>
    </row>
    <row r="136" spans="1:17" s="36" customFormat="1" ht="15">
      <c r="A136" s="35" t="s">
        <v>15</v>
      </c>
      <c r="B136" s="6" t="s">
        <v>29</v>
      </c>
      <c r="C136" s="6" t="s">
        <v>246</v>
      </c>
      <c r="D136" s="33"/>
      <c r="E136" s="6" t="s">
        <v>243</v>
      </c>
      <c r="F136" s="24" t="s">
        <v>283</v>
      </c>
      <c r="G136" s="41">
        <v>357000</v>
      </c>
      <c r="H136" s="11"/>
      <c r="L136" s="7" t="s">
        <v>21</v>
      </c>
      <c r="M136" s="36" t="s">
        <v>22</v>
      </c>
      <c r="N136" s="34"/>
      <c r="P136" s="6">
        <v>70571</v>
      </c>
      <c r="Q136" s="6"/>
    </row>
    <row r="137" spans="1:17" s="36" customFormat="1" ht="15">
      <c r="A137" s="35" t="s">
        <v>15</v>
      </c>
      <c r="B137" s="6" t="s">
        <v>29</v>
      </c>
      <c r="C137" s="44" t="s">
        <v>247</v>
      </c>
      <c r="D137" s="33"/>
      <c r="E137" s="6" t="s">
        <v>243</v>
      </c>
      <c r="F137" s="24" t="s">
        <v>283</v>
      </c>
      <c r="G137" s="41">
        <v>357000</v>
      </c>
      <c r="H137" s="11"/>
      <c r="L137" s="7" t="s">
        <v>21</v>
      </c>
      <c r="M137" s="36" t="s">
        <v>22</v>
      </c>
      <c r="N137" s="34"/>
      <c r="P137" s="6">
        <v>70573</v>
      </c>
      <c r="Q137" s="6"/>
    </row>
    <row r="138" spans="1:17" s="36" customFormat="1" ht="15">
      <c r="A138" s="35" t="s">
        <v>15</v>
      </c>
      <c r="B138" s="6" t="s">
        <v>29</v>
      </c>
      <c r="C138" s="6" t="s">
        <v>248</v>
      </c>
      <c r="D138" s="33"/>
      <c r="E138" s="6" t="s">
        <v>243</v>
      </c>
      <c r="F138" s="24" t="s">
        <v>283</v>
      </c>
      <c r="G138" s="41">
        <v>357000</v>
      </c>
      <c r="H138" s="11"/>
      <c r="L138" s="7" t="s">
        <v>21</v>
      </c>
      <c r="M138" s="36" t="s">
        <v>22</v>
      </c>
      <c r="N138" s="34"/>
      <c r="P138" s="6">
        <v>70574</v>
      </c>
      <c r="Q138" s="6"/>
    </row>
    <row r="139" spans="1:17" s="36" customFormat="1" ht="15">
      <c r="A139" s="35" t="s">
        <v>15</v>
      </c>
      <c r="B139" s="6" t="s">
        <v>29</v>
      </c>
      <c r="C139" s="6" t="s">
        <v>249</v>
      </c>
      <c r="D139" s="33"/>
      <c r="E139" s="6" t="s">
        <v>243</v>
      </c>
      <c r="F139" s="24" t="s">
        <v>283</v>
      </c>
      <c r="G139" s="41">
        <v>357000</v>
      </c>
      <c r="H139" s="11"/>
      <c r="L139" s="7" t="s">
        <v>21</v>
      </c>
      <c r="M139" s="36" t="s">
        <v>22</v>
      </c>
      <c r="N139" s="34"/>
      <c r="P139" s="6">
        <v>70575</v>
      </c>
      <c r="Q139" s="6"/>
    </row>
    <row r="140" spans="1:17" s="36" customFormat="1" ht="15">
      <c r="A140" s="35" t="s">
        <v>15</v>
      </c>
      <c r="B140" s="6" t="s">
        <v>29</v>
      </c>
      <c r="C140" s="6" t="s">
        <v>250</v>
      </c>
      <c r="D140" s="33"/>
      <c r="E140" s="42" t="s">
        <v>243</v>
      </c>
      <c r="F140" s="24" t="s">
        <v>283</v>
      </c>
      <c r="G140" s="41">
        <v>357000</v>
      </c>
      <c r="H140" s="43"/>
      <c r="L140" s="7" t="s">
        <v>21</v>
      </c>
      <c r="M140" s="36" t="s">
        <v>22</v>
      </c>
      <c r="N140" s="34"/>
      <c r="P140" s="6">
        <v>70829</v>
      </c>
      <c r="Q140" s="6"/>
    </row>
    <row r="141" spans="1:17" s="36" customFormat="1" ht="15">
      <c r="A141" s="35" t="s">
        <v>15</v>
      </c>
      <c r="B141" s="6" t="s">
        <v>29</v>
      </c>
      <c r="C141" s="6" t="s">
        <v>251</v>
      </c>
      <c r="D141" s="33"/>
      <c r="E141" s="6" t="s">
        <v>243</v>
      </c>
      <c r="F141" s="24" t="s">
        <v>283</v>
      </c>
      <c r="G141" s="41">
        <v>357000</v>
      </c>
      <c r="H141" s="11"/>
      <c r="L141" s="7" t="s">
        <v>21</v>
      </c>
      <c r="M141" s="36" t="s">
        <v>22</v>
      </c>
      <c r="N141" s="34"/>
      <c r="P141" s="6">
        <v>70830</v>
      </c>
      <c r="Q141" s="6"/>
    </row>
    <row r="142" spans="1:17" s="36" customFormat="1" ht="15">
      <c r="A142" s="35" t="s">
        <v>15</v>
      </c>
      <c r="B142" s="42" t="s">
        <v>29</v>
      </c>
      <c r="C142" s="42" t="s">
        <v>252</v>
      </c>
      <c r="D142" s="45"/>
      <c r="E142" s="42" t="s">
        <v>243</v>
      </c>
      <c r="F142" s="24" t="s">
        <v>283</v>
      </c>
      <c r="G142" s="48">
        <v>357000</v>
      </c>
      <c r="H142" s="43"/>
      <c r="L142" s="46" t="s">
        <v>253</v>
      </c>
      <c r="M142" s="36" t="s">
        <v>106</v>
      </c>
      <c r="N142" s="47"/>
      <c r="P142" s="42">
        <v>70831</v>
      </c>
      <c r="Q142" s="42" t="s">
        <v>254</v>
      </c>
    </row>
    <row r="143" spans="1:17" s="36" customFormat="1" ht="15">
      <c r="A143" s="35" t="s">
        <v>15</v>
      </c>
      <c r="B143" s="6" t="s">
        <v>29</v>
      </c>
      <c r="C143" s="42" t="s">
        <v>255</v>
      </c>
      <c r="D143" s="33"/>
      <c r="E143" s="42" t="s">
        <v>243</v>
      </c>
      <c r="F143" s="24" t="s">
        <v>283</v>
      </c>
      <c r="G143" s="41">
        <v>357000</v>
      </c>
      <c r="H143" s="43"/>
      <c r="L143" s="7" t="s">
        <v>256</v>
      </c>
      <c r="M143" s="36" t="s">
        <v>291</v>
      </c>
      <c r="N143" s="34"/>
      <c r="P143" s="6">
        <v>70832</v>
      </c>
      <c r="Q143" s="6"/>
    </row>
    <row r="144" spans="1:17" s="36" customFormat="1" ht="15">
      <c r="A144" s="35" t="s">
        <v>15</v>
      </c>
      <c r="B144" s="6" t="s">
        <v>29</v>
      </c>
      <c r="C144" s="42" t="s">
        <v>257</v>
      </c>
      <c r="D144" s="33"/>
      <c r="E144" s="42" t="s">
        <v>243</v>
      </c>
      <c r="F144" s="24" t="s">
        <v>283</v>
      </c>
      <c r="G144" s="41">
        <v>357000</v>
      </c>
      <c r="H144" s="43"/>
      <c r="L144" s="7" t="s">
        <v>258</v>
      </c>
      <c r="M144" s="36" t="s">
        <v>96</v>
      </c>
      <c r="N144" s="34"/>
      <c r="P144" s="6">
        <v>70833</v>
      </c>
      <c r="Q144" s="6"/>
    </row>
    <row r="145" spans="1:17" s="36" customFormat="1" ht="15">
      <c r="A145" s="35" t="s">
        <v>15</v>
      </c>
      <c r="B145" s="6" t="s">
        <v>29</v>
      </c>
      <c r="C145" s="6" t="s">
        <v>259</v>
      </c>
      <c r="D145" s="33"/>
      <c r="E145" s="6" t="s">
        <v>231</v>
      </c>
      <c r="F145" s="24" t="s">
        <v>283</v>
      </c>
      <c r="G145" s="41">
        <v>357000</v>
      </c>
      <c r="H145" s="11"/>
      <c r="L145" s="7" t="s">
        <v>21</v>
      </c>
      <c r="M145" s="36" t="s">
        <v>22</v>
      </c>
      <c r="N145" s="34"/>
      <c r="P145" s="6">
        <v>71961</v>
      </c>
      <c r="Q145" s="6"/>
    </row>
    <row r="146" spans="1:17" s="36" customFormat="1" ht="15">
      <c r="A146" s="35" t="s">
        <v>15</v>
      </c>
      <c r="B146" s="6" t="s">
        <v>29</v>
      </c>
      <c r="C146" s="6" t="s">
        <v>260</v>
      </c>
      <c r="D146" s="33"/>
      <c r="E146" s="6" t="s">
        <v>231</v>
      </c>
      <c r="F146" s="24" t="s">
        <v>283</v>
      </c>
      <c r="G146" s="41">
        <v>357000</v>
      </c>
      <c r="H146" s="11"/>
      <c r="L146" s="7"/>
      <c r="M146" s="36" t="s">
        <v>114</v>
      </c>
      <c r="N146" s="34"/>
      <c r="P146" s="6">
        <v>71962</v>
      </c>
      <c r="Q146" s="6"/>
    </row>
    <row r="147" spans="1:17" s="36" customFormat="1" ht="15">
      <c r="A147" s="35" t="s">
        <v>15</v>
      </c>
      <c r="B147" s="6" t="s">
        <v>29</v>
      </c>
      <c r="C147" s="6" t="s">
        <v>261</v>
      </c>
      <c r="D147" s="33"/>
      <c r="E147" s="6" t="s">
        <v>231</v>
      </c>
      <c r="F147" s="24" t="s">
        <v>283</v>
      </c>
      <c r="G147" s="41">
        <v>357000</v>
      </c>
      <c r="H147" s="11"/>
      <c r="L147" s="7"/>
      <c r="M147" s="36" t="s">
        <v>119</v>
      </c>
      <c r="N147" s="34"/>
      <c r="P147" s="6">
        <v>71963</v>
      </c>
      <c r="Q147" s="6"/>
    </row>
    <row r="148" spans="1:17" s="36" customFormat="1" ht="15">
      <c r="A148" s="35" t="s">
        <v>15</v>
      </c>
      <c r="B148" s="6" t="s">
        <v>29</v>
      </c>
      <c r="C148" s="6" t="s">
        <v>262</v>
      </c>
      <c r="D148" s="33"/>
      <c r="E148" s="6" t="s">
        <v>231</v>
      </c>
      <c r="F148" s="24" t="s">
        <v>283</v>
      </c>
      <c r="G148" s="41">
        <v>357000</v>
      </c>
      <c r="H148" s="11"/>
      <c r="L148" s="7"/>
      <c r="M148" s="36" t="s">
        <v>82</v>
      </c>
      <c r="N148" s="34"/>
      <c r="P148" s="6">
        <v>71964</v>
      </c>
      <c r="Q148" s="6"/>
    </row>
    <row r="149" spans="1:17" s="36" customFormat="1" ht="15">
      <c r="A149" s="35" t="s">
        <v>15</v>
      </c>
      <c r="B149" s="6" t="s">
        <v>29</v>
      </c>
      <c r="C149" s="6" t="s">
        <v>263</v>
      </c>
      <c r="D149" s="33"/>
      <c r="E149" s="6" t="s">
        <v>231</v>
      </c>
      <c r="F149" s="24" t="s">
        <v>283</v>
      </c>
      <c r="G149" s="41">
        <v>357000</v>
      </c>
      <c r="H149" s="11"/>
      <c r="L149" s="7" t="s">
        <v>225</v>
      </c>
      <c r="M149" s="36" t="s">
        <v>126</v>
      </c>
      <c r="N149" s="34"/>
      <c r="P149" s="6">
        <v>71967</v>
      </c>
      <c r="Q149" s="6"/>
    </row>
    <row r="150" spans="1:17" s="36" customFormat="1" ht="15">
      <c r="A150" s="35" t="s">
        <v>15</v>
      </c>
      <c r="B150" s="6" t="s">
        <v>284</v>
      </c>
      <c r="C150" s="6" t="s">
        <v>265</v>
      </c>
      <c r="D150" s="33"/>
      <c r="E150" s="6" t="s">
        <v>264</v>
      </c>
      <c r="F150" s="24" t="s">
        <v>283</v>
      </c>
      <c r="G150" s="41">
        <v>490622</v>
      </c>
      <c r="H150" s="43"/>
      <c r="L150" s="7" t="s">
        <v>62</v>
      </c>
      <c r="M150" s="36" t="s">
        <v>82</v>
      </c>
      <c r="N150" s="34"/>
      <c r="P150" s="6">
        <v>130769</v>
      </c>
      <c r="Q150" s="6"/>
    </row>
    <row r="151" spans="1:17" s="36" customFormat="1" ht="15">
      <c r="A151" s="35" t="s">
        <v>15</v>
      </c>
      <c r="B151" s="6" t="s">
        <v>285</v>
      </c>
      <c r="C151" s="6" t="s">
        <v>239</v>
      </c>
      <c r="D151" s="33"/>
      <c r="E151" s="6" t="s">
        <v>231</v>
      </c>
      <c r="F151" s="24" t="s">
        <v>283</v>
      </c>
      <c r="G151" s="41">
        <v>626949</v>
      </c>
      <c r="H151" s="11"/>
      <c r="L151" s="7"/>
      <c r="M151" s="36" t="s">
        <v>93</v>
      </c>
      <c r="N151" s="34"/>
      <c r="P151" s="6">
        <v>330492</v>
      </c>
      <c r="Q151" s="6"/>
    </row>
    <row r="152" spans="1:17" s="36" customFormat="1" ht="15">
      <c r="A152" s="35" t="s">
        <v>15</v>
      </c>
      <c r="B152" s="6" t="s">
        <v>107</v>
      </c>
      <c r="C152" s="6" t="s">
        <v>266</v>
      </c>
      <c r="D152" s="33"/>
      <c r="E152" s="6" t="s">
        <v>243</v>
      </c>
      <c r="F152" s="24" t="s">
        <v>283</v>
      </c>
      <c r="G152" s="41">
        <v>353430</v>
      </c>
      <c r="H152" s="11"/>
      <c r="L152" s="7" t="s">
        <v>36</v>
      </c>
      <c r="M152" s="36" t="s">
        <v>37</v>
      </c>
      <c r="N152" s="34"/>
      <c r="P152" s="6">
        <v>11599084</v>
      </c>
      <c r="Q152" s="6"/>
    </row>
    <row r="153" spans="1:17" s="36" customFormat="1" ht="15">
      <c r="A153" s="35" t="s">
        <v>15</v>
      </c>
      <c r="B153" s="6" t="s">
        <v>269</v>
      </c>
      <c r="C153" s="6" t="s">
        <v>292</v>
      </c>
      <c r="D153" s="45"/>
      <c r="E153" s="6" t="s">
        <v>231</v>
      </c>
      <c r="F153" s="24" t="s">
        <v>283</v>
      </c>
      <c r="G153" s="41">
        <v>1251462</v>
      </c>
      <c r="H153" s="43"/>
      <c r="L153" s="7" t="s">
        <v>268</v>
      </c>
      <c r="M153" s="36" t="s">
        <v>131</v>
      </c>
      <c r="N153" s="47"/>
      <c r="P153" s="42"/>
      <c r="Q153" s="42"/>
    </row>
    <row r="154" spans="1:17" s="36" customFormat="1" ht="15">
      <c r="A154" s="35" t="s">
        <v>15</v>
      </c>
      <c r="B154" s="6" t="s">
        <v>275</v>
      </c>
      <c r="C154" s="6" t="s">
        <v>292</v>
      </c>
      <c r="D154" s="45"/>
      <c r="E154" s="6" t="s">
        <v>231</v>
      </c>
      <c r="F154" s="24" t="s">
        <v>283</v>
      </c>
      <c r="G154" s="41">
        <v>876024</v>
      </c>
      <c r="H154" s="43"/>
      <c r="L154" s="7" t="s">
        <v>274</v>
      </c>
      <c r="M154" s="36" t="s">
        <v>144</v>
      </c>
      <c r="N154" s="47"/>
      <c r="P154" s="42"/>
      <c r="Q154" s="42"/>
    </row>
    <row r="155" spans="1:17" s="36" customFormat="1" ht="15">
      <c r="A155" s="35" t="s">
        <v>15</v>
      </c>
      <c r="B155" s="6" t="s">
        <v>286</v>
      </c>
      <c r="C155" s="6" t="s">
        <v>292</v>
      </c>
      <c r="D155" s="45"/>
      <c r="E155" s="6" t="s">
        <v>231</v>
      </c>
      <c r="F155" s="24" t="s">
        <v>283</v>
      </c>
      <c r="G155" s="41">
        <v>1163647</v>
      </c>
      <c r="H155" s="43"/>
      <c r="L155" s="7"/>
      <c r="M155" s="36" t="s">
        <v>126</v>
      </c>
      <c r="N155" s="47"/>
      <c r="P155" s="42"/>
      <c r="Q155" s="42"/>
    </row>
    <row r="156" spans="1:17" s="36" customFormat="1" ht="15">
      <c r="A156" s="35" t="s">
        <v>15</v>
      </c>
      <c r="B156" s="6" t="s">
        <v>272</v>
      </c>
      <c r="C156" s="6" t="s">
        <v>292</v>
      </c>
      <c r="D156" s="45"/>
      <c r="E156" s="6" t="s">
        <v>231</v>
      </c>
      <c r="F156" s="24" t="s">
        <v>283</v>
      </c>
      <c r="G156" s="41">
        <v>1000600</v>
      </c>
      <c r="H156" s="43"/>
      <c r="L156" s="7"/>
      <c r="M156" s="36" t="s">
        <v>114</v>
      </c>
      <c r="N156" s="47"/>
      <c r="P156" s="42"/>
      <c r="Q156" s="42"/>
    </row>
    <row r="157" spans="1:17" s="36" customFormat="1" ht="15">
      <c r="A157" s="35" t="s">
        <v>15</v>
      </c>
      <c r="B157" s="6" t="s">
        <v>287</v>
      </c>
      <c r="C157" s="6" t="s">
        <v>292</v>
      </c>
      <c r="D157" s="45"/>
      <c r="E157" s="6" t="s">
        <v>231</v>
      </c>
      <c r="F157" s="24" t="s">
        <v>283</v>
      </c>
      <c r="G157" s="41">
        <v>1467266</v>
      </c>
      <c r="H157" s="43"/>
      <c r="L157" s="7"/>
      <c r="M157" s="36" t="s">
        <v>111</v>
      </c>
      <c r="N157" s="47"/>
      <c r="P157" s="42"/>
      <c r="Q157" s="42"/>
    </row>
    <row r="158" spans="1:17" s="36" customFormat="1" ht="15">
      <c r="A158" s="35" t="s">
        <v>15</v>
      </c>
      <c r="B158" s="6" t="s">
        <v>288</v>
      </c>
      <c r="C158" s="6" t="s">
        <v>292</v>
      </c>
      <c r="D158" s="45"/>
      <c r="E158" s="6" t="s">
        <v>231</v>
      </c>
      <c r="F158" s="24" t="s">
        <v>283</v>
      </c>
      <c r="G158" s="41">
        <v>1926037</v>
      </c>
      <c r="H158" s="43"/>
      <c r="L158" s="7"/>
      <c r="M158" s="36" t="s">
        <v>37</v>
      </c>
      <c r="N158" s="47"/>
      <c r="P158" s="42"/>
      <c r="Q158" s="42"/>
    </row>
    <row r="159" spans="1:17" s="36" customFormat="1" ht="15">
      <c r="A159" s="35" t="s">
        <v>15</v>
      </c>
      <c r="B159" s="6" t="s">
        <v>289</v>
      </c>
      <c r="C159" s="6" t="s">
        <v>292</v>
      </c>
      <c r="D159" s="45"/>
      <c r="E159" s="6" t="s">
        <v>231</v>
      </c>
      <c r="F159" s="24" t="s">
        <v>283</v>
      </c>
      <c r="G159" s="41">
        <v>1440188</v>
      </c>
      <c r="H159" s="43"/>
      <c r="L159" s="7"/>
      <c r="M159" s="36" t="s">
        <v>119</v>
      </c>
      <c r="N159" s="47"/>
      <c r="P159" s="42"/>
      <c r="Q159" s="42"/>
    </row>
    <row r="160" spans="1:17" s="36" customFormat="1" ht="15">
      <c r="A160" s="35" t="s">
        <v>15</v>
      </c>
      <c r="B160" s="6" t="s">
        <v>290</v>
      </c>
      <c r="C160" s="6" t="s">
        <v>292</v>
      </c>
      <c r="D160" s="45"/>
      <c r="E160" s="6" t="s">
        <v>231</v>
      </c>
      <c r="F160" s="24" t="s">
        <v>283</v>
      </c>
      <c r="G160" s="41">
        <v>1713758</v>
      </c>
      <c r="H160" s="43"/>
      <c r="L160" s="7"/>
      <c r="M160" s="36" t="s">
        <v>96</v>
      </c>
      <c r="N160" s="47"/>
      <c r="P160" s="42"/>
      <c r="Q160" s="42"/>
    </row>
    <row r="161" spans="1:17" s="36" customFormat="1" ht="15">
      <c r="A161" s="35" t="s">
        <v>15</v>
      </c>
      <c r="B161" s="6" t="s">
        <v>129</v>
      </c>
      <c r="C161" s="6" t="s">
        <v>267</v>
      </c>
      <c r="D161" s="33"/>
      <c r="E161" s="6" t="s">
        <v>264</v>
      </c>
      <c r="F161" s="24" t="s">
        <v>283</v>
      </c>
      <c r="G161" s="41">
        <v>625733</v>
      </c>
      <c r="H161" s="43"/>
      <c r="L161" s="7" t="s">
        <v>268</v>
      </c>
      <c r="M161" s="36" t="s">
        <v>131</v>
      </c>
      <c r="N161" s="34"/>
      <c r="P161" s="6">
        <v>11637655</v>
      </c>
      <c r="Q161" s="6" t="s">
        <v>269</v>
      </c>
    </row>
    <row r="162" spans="1:17" s="36" customFormat="1" ht="15">
      <c r="A162" s="35" t="s">
        <v>15</v>
      </c>
      <c r="B162" s="6" t="s">
        <v>272</v>
      </c>
      <c r="C162" s="6" t="s">
        <v>270</v>
      </c>
      <c r="D162" s="33"/>
      <c r="E162" s="6" t="s">
        <v>264</v>
      </c>
      <c r="F162" s="24" t="s">
        <v>283</v>
      </c>
      <c r="G162" s="41">
        <v>496789</v>
      </c>
      <c r="H162" s="43"/>
      <c r="L162" s="7" t="s">
        <v>271</v>
      </c>
      <c r="M162" s="36" t="s">
        <v>114</v>
      </c>
      <c r="N162" s="34"/>
      <c r="P162" s="6">
        <v>11637656</v>
      </c>
      <c r="Q162" s="6" t="s">
        <v>272</v>
      </c>
    </row>
    <row r="163" spans="1:17" s="36" customFormat="1" ht="15">
      <c r="A163" s="35" t="s">
        <v>15</v>
      </c>
      <c r="B163" s="6" t="s">
        <v>145</v>
      </c>
      <c r="C163" s="6" t="s">
        <v>273</v>
      </c>
      <c r="D163" s="33"/>
      <c r="E163" s="6" t="s">
        <v>264</v>
      </c>
      <c r="F163" s="24" t="s">
        <v>283</v>
      </c>
      <c r="G163" s="41">
        <v>224196</v>
      </c>
      <c r="H163" s="43"/>
      <c r="L163" s="7" t="s">
        <v>274</v>
      </c>
      <c r="M163" s="36" t="s">
        <v>144</v>
      </c>
      <c r="N163" s="34"/>
      <c r="P163" s="6">
        <v>11637657</v>
      </c>
      <c r="Q163" s="6" t="s">
        <v>275</v>
      </c>
    </row>
    <row r="164" spans="1:17" s="36" customFormat="1" ht="15">
      <c r="A164" s="35" t="s">
        <v>15</v>
      </c>
      <c r="B164" s="6" t="s">
        <v>272</v>
      </c>
      <c r="C164" s="6" t="s">
        <v>276</v>
      </c>
      <c r="D164" s="33"/>
      <c r="E164" s="6" t="s">
        <v>264</v>
      </c>
      <c r="F164" s="24" t="s">
        <v>283</v>
      </c>
      <c r="G164" s="41">
        <v>216385</v>
      </c>
      <c r="H164" s="43"/>
      <c r="L164" s="7" t="s">
        <v>271</v>
      </c>
      <c r="M164" s="36" t="s">
        <v>114</v>
      </c>
      <c r="N164" s="34"/>
      <c r="P164" s="6">
        <v>11637658</v>
      </c>
      <c r="Q164" s="6" t="s">
        <v>272</v>
      </c>
    </row>
    <row r="165" spans="1:17" s="36" customFormat="1" ht="15">
      <c r="A165" s="35" t="s">
        <v>15</v>
      </c>
      <c r="B165" s="6" t="s">
        <v>97</v>
      </c>
      <c r="C165" s="6" t="s">
        <v>277</v>
      </c>
      <c r="D165" s="33"/>
      <c r="E165" s="6" t="s">
        <v>264</v>
      </c>
      <c r="F165" s="24" t="s">
        <v>283</v>
      </c>
      <c r="G165" s="41">
        <v>897216</v>
      </c>
      <c r="H165" s="43"/>
      <c r="L165" s="7" t="s">
        <v>258</v>
      </c>
      <c r="M165" s="36" t="s">
        <v>96</v>
      </c>
      <c r="N165" s="34"/>
      <c r="P165" s="6">
        <v>11637659</v>
      </c>
      <c r="Q165" s="6" t="s">
        <v>278</v>
      </c>
    </row>
    <row r="166" spans="1:17" s="36" customFormat="1" ht="15">
      <c r="A166" s="35" t="s">
        <v>15</v>
      </c>
      <c r="B166" s="6" t="s">
        <v>54</v>
      </c>
      <c r="C166" s="6" t="s">
        <v>279</v>
      </c>
      <c r="D166" s="33"/>
      <c r="E166" s="6" t="s">
        <v>229</v>
      </c>
      <c r="F166" s="24" t="s">
        <v>283</v>
      </c>
      <c r="G166" s="41">
        <v>132849</v>
      </c>
      <c r="H166" s="11"/>
      <c r="L166" s="7" t="s">
        <v>21</v>
      </c>
      <c r="M166" s="36" t="s">
        <v>22</v>
      </c>
      <c r="N166" s="34"/>
      <c r="P166" s="6" t="s">
        <v>280</v>
      </c>
      <c r="Q166" s="6"/>
    </row>
    <row r="167" spans="1:17" s="36" customFormat="1" ht="15">
      <c r="A167" s="35" t="s">
        <v>15</v>
      </c>
      <c r="B167" s="6" t="s">
        <v>54</v>
      </c>
      <c r="C167" s="6" t="s">
        <v>281</v>
      </c>
      <c r="D167" s="33"/>
      <c r="E167" s="6" t="s">
        <v>243</v>
      </c>
      <c r="F167" s="24" t="s">
        <v>283</v>
      </c>
      <c r="G167" s="41">
        <v>1062127</v>
      </c>
      <c r="H167" s="11"/>
      <c r="L167" s="7" t="s">
        <v>21</v>
      </c>
      <c r="M167" s="36" t="s">
        <v>22</v>
      </c>
      <c r="N167" s="34"/>
      <c r="P167" s="6"/>
      <c r="Q167" s="6"/>
    </row>
    <row r="168" spans="1:17" s="36" customFormat="1" ht="15">
      <c r="A168" s="35" t="s">
        <v>15</v>
      </c>
      <c r="B168" s="6" t="s">
        <v>54</v>
      </c>
      <c r="C168" s="6" t="s">
        <v>282</v>
      </c>
      <c r="D168" s="33"/>
      <c r="E168" s="6" t="s">
        <v>264</v>
      </c>
      <c r="F168" s="24" t="s">
        <v>283</v>
      </c>
      <c r="G168" s="41">
        <v>1297509</v>
      </c>
      <c r="H168" s="11"/>
      <c r="L168" s="7" t="s">
        <v>21</v>
      </c>
      <c r="M168" s="36" t="s">
        <v>22</v>
      </c>
      <c r="N168" s="34"/>
      <c r="P168" s="6"/>
      <c r="Q168" s="6"/>
    </row>
    <row r="169" ht="15">
      <c r="M169" s="36"/>
    </row>
  </sheetData>
  <autoFilter ref="A1:Q168"/>
  <dataValidations count="2">
    <dataValidation type="list" allowBlank="1" showInputMessage="1" showErrorMessage="1" sqref="E126:E168">
      <formula1>[1]Listas!#REF!</formula1>
    </dataValidation>
    <dataValidation type="list" allowBlank="1" showInputMessage="1" showErrorMessage="1" sqref="L126:L168">
      <formula1>[1]Listas!#REF!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dcterms:created xsi:type="dcterms:W3CDTF">2014-10-27T13:42:49Z</dcterms:created>
  <dcterms:modified xsi:type="dcterms:W3CDTF">2014-10-27T16:09:18Z</dcterms:modified>
  <cp:category/>
  <cp:version/>
  <cp:contentType/>
  <cp:contentStatus/>
</cp:coreProperties>
</file>